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مركز المالي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S43" i="1" l="1"/>
  <c r="R43" i="1"/>
  <c r="Q43" i="1"/>
  <c r="P43" i="1"/>
  <c r="O43" i="1"/>
  <c r="N43" i="1"/>
  <c r="K43" i="1"/>
  <c r="K45" i="1" s="1"/>
  <c r="J43" i="1"/>
  <c r="J45" i="1" s="1"/>
  <c r="I43" i="1"/>
  <c r="I45" i="1" s="1"/>
  <c r="H43" i="1"/>
  <c r="H45" i="1" s="1"/>
  <c r="G43" i="1"/>
  <c r="G45" i="1" s="1"/>
  <c r="F43" i="1"/>
  <c r="F45" i="1" s="1"/>
  <c r="E43" i="1"/>
  <c r="E45" i="1" s="1"/>
  <c r="D43" i="1"/>
  <c r="D45" i="1" s="1"/>
  <c r="C43" i="1"/>
  <c r="C45" i="1" s="1"/>
  <c r="B43" i="1"/>
  <c r="B45" i="1" s="1"/>
  <c r="M42" i="1"/>
  <c r="L42" i="1"/>
  <c r="M41" i="1"/>
  <c r="L41" i="1"/>
  <c r="M40" i="1"/>
  <c r="M39" i="1"/>
  <c r="L39" i="1"/>
  <c r="M38" i="1"/>
  <c r="L38" i="1"/>
  <c r="M37" i="1"/>
  <c r="L37" i="1"/>
  <c r="M36" i="1"/>
  <c r="M43" i="1" s="1"/>
  <c r="L36" i="1"/>
  <c r="L43" i="1" s="1"/>
  <c r="S33" i="1"/>
  <c r="S45" i="1" s="1"/>
  <c r="R33" i="1"/>
  <c r="R45" i="1" s="1"/>
  <c r="Q33" i="1"/>
  <c r="Q45" i="1" s="1"/>
  <c r="P33" i="1"/>
  <c r="P45" i="1" s="1"/>
  <c r="O33" i="1"/>
  <c r="O45" i="1" s="1"/>
  <c r="N33" i="1"/>
  <c r="N45" i="1" s="1"/>
  <c r="K33" i="1"/>
  <c r="J33" i="1"/>
  <c r="I33" i="1"/>
  <c r="H33" i="1"/>
  <c r="G33" i="1"/>
  <c r="F33" i="1"/>
  <c r="E33" i="1"/>
  <c r="D33" i="1"/>
  <c r="C33" i="1"/>
  <c r="B33" i="1"/>
  <c r="M32" i="1"/>
  <c r="L32" i="1"/>
  <c r="M30" i="1"/>
  <c r="L30" i="1"/>
  <c r="M28" i="1"/>
  <c r="L28" i="1"/>
  <c r="M27" i="1"/>
  <c r="L27" i="1"/>
  <c r="M26" i="1"/>
  <c r="M33" i="1" s="1"/>
  <c r="L26" i="1"/>
  <c r="L33" i="1" s="1"/>
  <c r="S22" i="1"/>
  <c r="R22" i="1"/>
  <c r="Q22" i="1"/>
  <c r="P22" i="1"/>
  <c r="O22" i="1"/>
  <c r="N22" i="1"/>
  <c r="K22" i="1"/>
  <c r="J22" i="1"/>
  <c r="I22" i="1"/>
  <c r="H22" i="1"/>
  <c r="G22" i="1"/>
  <c r="F22" i="1"/>
  <c r="E22" i="1"/>
  <c r="D22" i="1"/>
  <c r="C22" i="1"/>
  <c r="B22" i="1"/>
  <c r="M21" i="1"/>
  <c r="L21" i="1"/>
  <c r="M19" i="1"/>
  <c r="L19" i="1"/>
  <c r="M18" i="1"/>
  <c r="L18" i="1"/>
  <c r="M17" i="1"/>
  <c r="L17" i="1"/>
  <c r="M16" i="1"/>
  <c r="L16" i="1"/>
  <c r="M14" i="1"/>
  <c r="L14" i="1"/>
  <c r="M12" i="1"/>
  <c r="M10" i="1"/>
  <c r="L10" i="1"/>
  <c r="M9" i="1"/>
  <c r="M8" i="1"/>
  <c r="L8" i="1"/>
  <c r="M7" i="1"/>
  <c r="M22" i="1" s="1"/>
  <c r="L7" i="1"/>
  <c r="L22" i="1" s="1"/>
  <c r="M45" i="1" l="1"/>
  <c r="L45" i="1"/>
</calcChain>
</file>

<file path=xl/sharedStrings.xml><?xml version="1.0" encoding="utf-8"?>
<sst xmlns="http://schemas.openxmlformats.org/spreadsheetml/2006/main" count="134" uniqueCount="79">
  <si>
    <t xml:space="preserve">بنك بيبلوس سورية </t>
  </si>
  <si>
    <t>قائمة المركز المالي</t>
  </si>
  <si>
    <t>Statement of Financial Postion</t>
  </si>
  <si>
    <t>بعد تطبيق المعيار رقم 9</t>
  </si>
  <si>
    <t>البيان</t>
  </si>
  <si>
    <t>الموجودات:</t>
  </si>
  <si>
    <t>ASSETS:</t>
  </si>
  <si>
    <t>نقد وأرصدة لدى مصرف سورية المركزي</t>
  </si>
  <si>
    <t>Cash and balances with central bank of Syria</t>
  </si>
  <si>
    <t>أرصدة لدى المصارف</t>
  </si>
  <si>
    <t>Balances due from banks</t>
  </si>
  <si>
    <t>إيداعات لدى المصارف</t>
  </si>
  <si>
    <t>-</t>
  </si>
  <si>
    <t>Deposits at Banks</t>
  </si>
  <si>
    <t>تسهيلات ائتمانية مباشرة بالصافي</t>
  </si>
  <si>
    <t>Loans and advances to customer (net)</t>
  </si>
  <si>
    <t>موجودات مالية قروض وسلف</t>
  </si>
  <si>
    <t>Financial Assets - Loans and Advances to Banks</t>
  </si>
  <si>
    <t>موجودات مالية متوفرة للبيع</t>
  </si>
  <si>
    <t>Financial investments - available for sale</t>
  </si>
  <si>
    <t xml:space="preserve">موجودات مالية بالتكلفة المطفأة </t>
  </si>
  <si>
    <t xml:space="preserve">Financial assets at amortized cost </t>
  </si>
  <si>
    <t>استثمارات في شركة حليفة</t>
  </si>
  <si>
    <t>investments in associates</t>
  </si>
  <si>
    <t>موجودات مالية بالقيمة العادلة من خلال بيان الدخل الشامل</t>
  </si>
  <si>
    <t xml:space="preserve">موجودات ثابتة </t>
  </si>
  <si>
    <t>Fixed Assets</t>
  </si>
  <si>
    <t>موجودات غير ملموسة</t>
  </si>
  <si>
    <t>Intangible Assets</t>
  </si>
  <si>
    <t xml:space="preserve">موجودات أخرى </t>
  </si>
  <si>
    <t>Other Assets</t>
  </si>
  <si>
    <t>موجودات ضريبية مؤجلة</t>
  </si>
  <si>
    <t>Deferred tax assets</t>
  </si>
  <si>
    <t>حق استخدام الأصول</t>
  </si>
  <si>
    <t xml:space="preserve">Right-of-use assets </t>
  </si>
  <si>
    <t xml:space="preserve">الوديعة المجمدة لدى المصرف المركزي </t>
  </si>
  <si>
    <t>Statutory blocked funds with Central Bank of Syria</t>
  </si>
  <si>
    <t>مجموع الموجودات</t>
  </si>
  <si>
    <t>Total Assets</t>
  </si>
  <si>
    <t>المطلوبات وحقوق المساهمين:</t>
  </si>
  <si>
    <t>Liabilities &amp; Shareholders' Equity:</t>
  </si>
  <si>
    <t>المطلوبات:</t>
  </si>
  <si>
    <t>Liabilities:</t>
  </si>
  <si>
    <t xml:space="preserve">ودائع مصارف </t>
  </si>
  <si>
    <t>Banks Deposits</t>
  </si>
  <si>
    <t>ودائع عملاء</t>
  </si>
  <si>
    <t>Customers Deposits</t>
  </si>
  <si>
    <t xml:space="preserve">تأمينات نقدية </t>
  </si>
  <si>
    <t>Cash Margins</t>
  </si>
  <si>
    <t xml:space="preserve">مخصص ضريبة الدخل </t>
  </si>
  <si>
    <t>Provision for Income Tax</t>
  </si>
  <si>
    <t xml:space="preserve">مخصصات متنوعة </t>
  </si>
  <si>
    <t xml:space="preserve">Miscellaneous Provisions  </t>
  </si>
  <si>
    <t>التزامات عقود الإيجار</t>
  </si>
  <si>
    <t xml:space="preserve">Lease liabilities </t>
  </si>
  <si>
    <t xml:space="preserve">مطلوبات اخرى </t>
  </si>
  <si>
    <t>Other Liabilities</t>
  </si>
  <si>
    <t xml:space="preserve">مجموع المطلوبات </t>
  </si>
  <si>
    <t>Total Liabilities</t>
  </si>
  <si>
    <t>حقوق الملكية :</t>
  </si>
  <si>
    <t xml:space="preserve"> Shareholders' Equity:</t>
  </si>
  <si>
    <t xml:space="preserve">رأس المال المكتتب به والمدفوع </t>
  </si>
  <si>
    <t>Capital Subscribed &amp; Paid</t>
  </si>
  <si>
    <t xml:space="preserve">احتياطي قانوني </t>
  </si>
  <si>
    <t>Statutory Reserve</t>
  </si>
  <si>
    <t xml:space="preserve">احتياطي خاص </t>
  </si>
  <si>
    <t>Special Reserve</t>
  </si>
  <si>
    <t>احتياطي عام مخاطر التمويل</t>
  </si>
  <si>
    <t>General Reserve for Credit Risks</t>
  </si>
  <si>
    <t xml:space="preserve">التغير المتراكم في القيمة العادلة للموجودات المالية المتوفرة للبيع </t>
  </si>
  <si>
    <t>Accumulated Change in Fair Value</t>
  </si>
  <si>
    <t>الأرباح (الخسائر) المدورة المحققة</t>
  </si>
  <si>
    <t>Accumulated realized  gains (losses)</t>
  </si>
  <si>
    <t>الأرباح (الخسائر) المتراكمة غير المحققة</t>
  </si>
  <si>
    <t>Accumulated unrealized gains (losses)</t>
  </si>
  <si>
    <t xml:space="preserve">مجموع حقوق الملكية </t>
  </si>
  <si>
    <t>Total Equity</t>
  </si>
  <si>
    <t xml:space="preserve">مجموع المطلوبات وحقوق الملكية </t>
  </si>
  <si>
    <t xml:space="preserve"> 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</si>
</sst>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FF0000"/>
      <name val="Arabic Transparent"/>
      <charset val="178"/>
    </font>
    <font>
      <b/>
      <sz val="13"/>
      <color theme="1"/>
      <name val="Arabic Transparent"/>
      <charset val="178"/>
    </font>
    <font>
      <sz val="13"/>
      <color theme="1"/>
      <name val="Arabic Transparent"/>
      <charset val="178"/>
    </font>
    <font>
      <b/>
      <sz val="14"/>
      <color theme="0"/>
      <name val="Arabic Transparent"/>
      <charset val="178"/>
    </font>
    <font>
      <sz val="14"/>
      <color theme="1"/>
      <name val="Arabic Transparent"/>
      <charset val="178"/>
    </font>
    <font>
      <b/>
      <sz val="13"/>
      <color theme="0"/>
      <name val="Arabic Transparent"/>
      <charset val="178"/>
    </font>
    <font>
      <b/>
      <u/>
      <sz val="13"/>
      <color theme="1"/>
      <name val="Arabic Transparent"/>
      <charset val="178"/>
    </font>
    <font>
      <u val="singleAccounting"/>
      <sz val="13"/>
      <color theme="1"/>
      <name val="Arabic Transparent"/>
      <charset val="178"/>
    </font>
    <font>
      <sz val="13"/>
      <color theme="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</cellStyleXfs>
  <cellXfs count="53">
    <xf numFmtId="0" fontId="0" fillId="0" borderId="0" xfId="0"/>
    <xf numFmtId="0" fontId="2" fillId="0" borderId="0" xfId="0" applyFont="1" applyBorder="1" applyAlignment="1"/>
    <xf numFmtId="164" fontId="2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8" fillId="0" borderId="3" xfId="0" applyFont="1" applyBorder="1"/>
    <xf numFmtId="164" fontId="8" fillId="0" borderId="3" xfId="1" applyNumberFormat="1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4" fillId="0" borderId="5" xfId="0" applyFont="1" applyBorder="1"/>
    <xf numFmtId="164" fontId="4" fillId="0" borderId="5" xfId="1" applyNumberFormat="1" applyFont="1" applyBorder="1"/>
    <xf numFmtId="37" fontId="4" fillId="0" borderId="5" xfId="0" applyNumberFormat="1" applyFont="1" applyBorder="1" applyAlignment="1">
      <alignment horizontal="right"/>
    </xf>
    <xf numFmtId="37" fontId="4" fillId="0" borderId="5" xfId="0" applyNumberFormat="1" applyFont="1" applyBorder="1"/>
    <xf numFmtId="41" fontId="4" fillId="0" borderId="5" xfId="2" applyNumberFormat="1" applyFont="1" applyFill="1" applyBorder="1" applyAlignment="1">
      <alignment horizontal="right"/>
    </xf>
    <xf numFmtId="41" fontId="4" fillId="0" borderId="5" xfId="2" applyNumberFormat="1" applyFont="1" applyFill="1" applyBorder="1"/>
    <xf numFmtId="0" fontId="4" fillId="0" borderId="5" xfId="0" applyFont="1" applyFill="1" applyBorder="1"/>
    <xf numFmtId="164" fontId="4" fillId="0" borderId="5" xfId="1" applyNumberFormat="1" applyFont="1" applyFill="1" applyBorder="1"/>
    <xf numFmtId="41" fontId="4" fillId="5" borderId="5" xfId="2" applyNumberFormat="1" applyFont="1" applyFill="1" applyBorder="1"/>
    <xf numFmtId="0" fontId="4" fillId="5" borderId="5" xfId="0" applyFont="1" applyFill="1" applyBorder="1"/>
    <xf numFmtId="164" fontId="4" fillId="5" borderId="5" xfId="1" applyNumberFormat="1" applyFont="1" applyFill="1" applyBorder="1"/>
    <xf numFmtId="41" fontId="4" fillId="5" borderId="5" xfId="2" applyNumberFormat="1" applyFont="1" applyFill="1" applyBorder="1" applyAlignment="1">
      <alignment horizontal="right"/>
    </xf>
    <xf numFmtId="0" fontId="4" fillId="5" borderId="0" xfId="0" applyFont="1" applyFill="1"/>
    <xf numFmtId="37" fontId="4" fillId="5" borderId="5" xfId="0" applyNumberFormat="1" applyFont="1" applyFill="1" applyBorder="1" applyAlignment="1">
      <alignment horizontal="right"/>
    </xf>
    <xf numFmtId="37" fontId="4" fillId="5" borderId="5" xfId="0" applyNumberFormat="1" applyFont="1" applyFill="1" applyBorder="1"/>
    <xf numFmtId="41" fontId="9" fillId="0" borderId="5" xfId="2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right" vertical="center"/>
    </xf>
    <xf numFmtId="41" fontId="7" fillId="4" borderId="5" xfId="2" applyNumberFormat="1" applyFont="1" applyFill="1" applyBorder="1" applyAlignment="1">
      <alignment horizontal="right"/>
    </xf>
    <xf numFmtId="0" fontId="10" fillId="4" borderId="0" xfId="0" applyFont="1" applyFill="1"/>
    <xf numFmtId="0" fontId="4" fillId="0" borderId="5" xfId="0" applyFont="1" applyBorder="1" applyAlignment="1">
      <alignment horizontal="center"/>
    </xf>
    <xf numFmtId="0" fontId="8" fillId="0" borderId="5" xfId="0" applyFont="1" applyBorder="1"/>
    <xf numFmtId="164" fontId="8" fillId="0" borderId="5" xfId="1" applyNumberFormat="1" applyFont="1" applyBorder="1"/>
    <xf numFmtId="0" fontId="8" fillId="0" borderId="5" xfId="0" applyFont="1" applyBorder="1" applyAlignment="1">
      <alignment horizontal="center"/>
    </xf>
    <xf numFmtId="41" fontId="4" fillId="0" borderId="5" xfId="2" applyNumberFormat="1" applyFont="1" applyFill="1" applyBorder="1" applyAlignment="1">
      <alignment readingOrder="1"/>
    </xf>
    <xf numFmtId="41" fontId="4" fillId="5" borderId="5" xfId="2" applyNumberFormat="1" applyFont="1" applyFill="1" applyBorder="1" applyAlignment="1">
      <alignment readingOrder="1"/>
    </xf>
    <xf numFmtId="0" fontId="4" fillId="0" borderId="0" xfId="0" applyFont="1" applyFill="1"/>
    <xf numFmtId="164" fontId="4" fillId="0" borderId="0" xfId="1" applyNumberFormat="1" applyFont="1" applyFill="1"/>
    <xf numFmtId="0" fontId="4" fillId="0" borderId="0" xfId="0" applyFont="1" applyFill="1" applyAlignment="1">
      <alignment horizontal="center"/>
    </xf>
    <xf numFmtId="164" fontId="4" fillId="0" borderId="0" xfId="1" applyNumberFormat="1" applyFont="1"/>
    <xf numFmtId="41" fontId="4" fillId="0" borderId="0" xfId="0" applyNumberFormat="1" applyFont="1"/>
    <xf numFmtId="37" fontId="4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/>
  </cellXfs>
  <cellStyles count="11">
    <cellStyle name="Comma" xfId="1" builtinId="3"/>
    <cellStyle name="Comma [0]" xfId="2" builtinId="6"/>
    <cellStyle name="Comma 2" xfId="3"/>
    <cellStyle name="Normal" xfId="0" builtinId="0"/>
    <cellStyle name="Normal 11" xfId="4"/>
    <cellStyle name="Normal 12" xfId="5"/>
    <cellStyle name="Normal 2" xfId="6"/>
    <cellStyle name="Normal 3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1583;&#1585;&#1575;&#1587;&#1575;&#1578;/&#1583;&#1604;&#1610;&#1604;%20&#1575;&#1604;&#1588;&#1585;&#1603;&#1575;&#1578;%20&#1575;&#1604;&#1606;&#1607;&#1575;&#1574;&#1610;%20&#1604;&#1593;&#1575;&#1605;%202015/Osama/BBS/&#1575;&#1604;&#1575;&#1601;&#1589;&#1575;&#1581;&#1575;&#1578;%20&#1575;&#1604;&#1606;&#1607;&#1575;&#1574;&#1610;&#1577;%20&#1604;&#1576;&#1606;&#1603;%20&#1576;&#1610;&#1576;&#1604;&#1608;&#1587;%20&#1587;&#1608;&#1585;&#1610;&#1577;%20&#1576;&#1578;&#1575;&#1585;&#1610;&#1582;%2031.12.2014%20&#1576;&#1575;&#1604;&#1604;&#1594;&#1577;%20&#1575;&#1604;&#1593;&#1585;&#1576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المركز المالي"/>
      <sheetName val=" التغيرات في حقوق الملكية"/>
      <sheetName val="بيان الدخل"/>
      <sheetName val="بيان الدخل الشامل"/>
      <sheetName val="التدفقات النقدية"/>
    </sheetNames>
    <sheetDataSet>
      <sheetData sheetId="0" refreshError="1">
        <row r="5">
          <cell r="C5">
            <v>20439352146</v>
          </cell>
          <cell r="D5">
            <v>14823999768</v>
          </cell>
        </row>
        <row r="6">
          <cell r="C6">
            <v>14815718124</v>
          </cell>
          <cell r="D6">
            <v>11360687014</v>
          </cell>
        </row>
        <row r="7">
          <cell r="D7">
            <v>2038885000</v>
          </cell>
        </row>
        <row r="8">
          <cell r="C8">
            <v>12373586408</v>
          </cell>
          <cell r="D8">
            <v>11807063877</v>
          </cell>
        </row>
        <row r="9">
          <cell r="D9">
            <v>2249440320</v>
          </cell>
        </row>
        <row r="10">
          <cell r="C10">
            <v>368937530</v>
          </cell>
          <cell r="D10">
            <v>359476946</v>
          </cell>
        </row>
        <row r="11">
          <cell r="C11">
            <v>973847165</v>
          </cell>
          <cell r="D11">
            <v>990490164</v>
          </cell>
        </row>
        <row r="12">
          <cell r="C12">
            <v>10206219</v>
          </cell>
          <cell r="D12">
            <v>4898442</v>
          </cell>
        </row>
        <row r="13">
          <cell r="C13">
            <v>995106979</v>
          </cell>
          <cell r="D13">
            <v>1367690263</v>
          </cell>
        </row>
        <row r="14">
          <cell r="C14">
            <v>597647677</v>
          </cell>
          <cell r="D14">
            <v>396724402</v>
          </cell>
        </row>
        <row r="15">
          <cell r="C15">
            <v>1810604093</v>
          </cell>
          <cell r="D15">
            <v>1372175396</v>
          </cell>
        </row>
        <row r="21">
          <cell r="C21">
            <v>2291311870</v>
          </cell>
          <cell r="D21">
            <v>5277606170</v>
          </cell>
        </row>
        <row r="22">
          <cell r="C22">
            <v>41285879234</v>
          </cell>
          <cell r="D22">
            <v>29170176355</v>
          </cell>
        </row>
        <row r="23">
          <cell r="C23">
            <v>1538998905</v>
          </cell>
          <cell r="D23">
            <v>1113831777</v>
          </cell>
        </row>
        <row r="24">
          <cell r="C24">
            <v>107550729</v>
          </cell>
          <cell r="D24">
            <v>615251779</v>
          </cell>
        </row>
        <row r="25">
          <cell r="C25">
            <v>1203201553</v>
          </cell>
          <cell r="D25">
            <v>3659410995</v>
          </cell>
        </row>
        <row r="30">
          <cell r="C30">
            <v>6120000000</v>
          </cell>
          <cell r="D30">
            <v>6120000000</v>
          </cell>
        </row>
        <row r="31">
          <cell r="C31">
            <v>93013352</v>
          </cell>
          <cell r="D31">
            <v>93013352</v>
          </cell>
        </row>
        <row r="32">
          <cell r="C32">
            <v>3013352</v>
          </cell>
          <cell r="D32">
            <v>3013352</v>
          </cell>
        </row>
        <row r="33">
          <cell r="C33">
            <v>221208000</v>
          </cell>
          <cell r="D33">
            <v>221208000</v>
          </cell>
        </row>
        <row r="34">
          <cell r="D34">
            <v>98821002</v>
          </cell>
        </row>
        <row r="35">
          <cell r="C35">
            <v>-7014373569</v>
          </cell>
          <cell r="D35">
            <v>-4996833510</v>
          </cell>
        </row>
        <row r="36">
          <cell r="C36">
            <v>8513890377</v>
          </cell>
          <cell r="D36">
            <v>5396032320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rightToLeft="1" tabSelected="1" workbookViewId="0">
      <selection activeCell="B45" sqref="B45"/>
    </sheetView>
  </sheetViews>
  <sheetFormatPr defaultRowHeight="16.5"/>
  <cols>
    <col min="1" max="1" width="54.140625" style="5" bestFit="1" customWidth="1"/>
    <col min="2" max="2" width="23" style="5" bestFit="1" customWidth="1"/>
    <col min="3" max="3" width="20.85546875" style="48" bestFit="1" customWidth="1"/>
    <col min="4" max="5" width="20.85546875" style="5" bestFit="1" customWidth="1"/>
    <col min="6" max="8" width="19.5703125" style="5" bestFit="1" customWidth="1"/>
    <col min="9" max="9" width="19.5703125" style="5" customWidth="1"/>
    <col min="10" max="10" width="20.42578125" style="51" customWidth="1"/>
    <col min="11" max="17" width="19.5703125" style="5" customWidth="1"/>
    <col min="18" max="18" width="19.5703125" style="52" customWidth="1"/>
    <col min="19" max="19" width="19.5703125" style="5" customWidth="1"/>
    <col min="20" max="20" width="56.85546875" style="5" bestFit="1" customWidth="1"/>
    <col min="21" max="21" width="9.140625" style="5"/>
    <col min="22" max="22" width="48.140625" style="5" customWidth="1"/>
    <col min="23" max="23" width="10" style="5" customWidth="1"/>
    <col min="24" max="16384" width="9.140625" style="5"/>
  </cols>
  <sheetData>
    <row r="2" spans="1:20">
      <c r="A2" s="1" t="s">
        <v>0</v>
      </c>
      <c r="B2" s="1"/>
      <c r="C2" s="2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">
      <c r="A3" s="6" t="s">
        <v>1</v>
      </c>
      <c r="B3" s="6"/>
      <c r="C3" s="7"/>
      <c r="D3" s="6"/>
      <c r="E3" s="6"/>
      <c r="F3" s="6"/>
      <c r="G3" s="6"/>
      <c r="H3" s="6"/>
      <c r="I3" s="6"/>
      <c r="J3" s="8"/>
      <c r="K3" s="6"/>
      <c r="L3" s="6"/>
      <c r="M3" s="6"/>
      <c r="N3" s="6"/>
      <c r="O3" s="6"/>
      <c r="P3" s="6"/>
      <c r="Q3" s="6"/>
      <c r="R3" s="6"/>
      <c r="S3" s="6"/>
      <c r="T3" s="9" t="s">
        <v>2</v>
      </c>
    </row>
    <row r="4" spans="1:20" ht="18">
      <c r="A4" s="4"/>
      <c r="B4" s="4"/>
      <c r="C4" s="10"/>
      <c r="D4" s="4"/>
      <c r="E4" s="11" t="s">
        <v>3</v>
      </c>
      <c r="F4" s="11"/>
      <c r="G4" s="11"/>
      <c r="H4" s="4"/>
      <c r="I4" s="4"/>
      <c r="J4" s="4"/>
      <c r="K4" s="4"/>
      <c r="L4" s="4"/>
      <c r="M4" s="4"/>
      <c r="N4" s="4"/>
      <c r="O4" s="4"/>
      <c r="P4" s="4"/>
      <c r="Q4" s="4"/>
      <c r="R4" s="12"/>
      <c r="S4" s="12"/>
      <c r="T4" s="12"/>
    </row>
    <row r="5" spans="1:20">
      <c r="A5" s="13" t="s">
        <v>4</v>
      </c>
      <c r="B5" s="13"/>
      <c r="C5" s="14">
        <v>2022</v>
      </c>
      <c r="D5" s="14">
        <v>2021</v>
      </c>
      <c r="E5" s="14">
        <v>2020</v>
      </c>
      <c r="F5" s="14">
        <v>2019</v>
      </c>
      <c r="G5" s="14">
        <v>2018</v>
      </c>
      <c r="H5" s="14">
        <v>2018</v>
      </c>
      <c r="I5" s="14">
        <v>2017</v>
      </c>
      <c r="J5" s="14">
        <v>2016</v>
      </c>
      <c r="K5" s="14">
        <v>2015</v>
      </c>
      <c r="L5" s="14">
        <v>2014</v>
      </c>
      <c r="M5" s="14">
        <v>2013</v>
      </c>
      <c r="N5" s="14">
        <v>2012</v>
      </c>
      <c r="O5" s="14">
        <v>2011</v>
      </c>
      <c r="P5" s="14">
        <v>2010</v>
      </c>
      <c r="Q5" s="14">
        <v>2009</v>
      </c>
      <c r="R5" s="14">
        <v>2008</v>
      </c>
      <c r="S5" s="14">
        <v>2007</v>
      </c>
      <c r="T5" s="15" t="s">
        <v>2</v>
      </c>
    </row>
    <row r="6" spans="1:20" ht="24.75" customHeight="1">
      <c r="A6" s="16" t="s">
        <v>5</v>
      </c>
      <c r="B6" s="16"/>
      <c r="C6" s="17"/>
      <c r="D6" s="16"/>
      <c r="E6" s="16"/>
      <c r="F6" s="16"/>
      <c r="G6" s="16"/>
      <c r="H6" s="16"/>
      <c r="I6" s="16"/>
      <c r="J6" s="18"/>
      <c r="K6" s="16"/>
      <c r="L6" s="16"/>
      <c r="M6" s="16"/>
      <c r="N6" s="16"/>
      <c r="O6" s="16"/>
      <c r="P6" s="16"/>
      <c r="Q6" s="16"/>
      <c r="R6" s="16"/>
      <c r="S6" s="16"/>
      <c r="T6" s="19" t="s">
        <v>6</v>
      </c>
    </row>
    <row r="7" spans="1:20" ht="19.5" customHeight="1">
      <c r="A7" s="20" t="s">
        <v>7</v>
      </c>
      <c r="B7" s="21">
        <v>343604693666</v>
      </c>
      <c r="C7" s="21">
        <v>94719857562</v>
      </c>
      <c r="D7" s="22">
        <v>95078186330</v>
      </c>
      <c r="E7" s="22">
        <v>58972543738</v>
      </c>
      <c r="F7" s="22">
        <v>21523710217</v>
      </c>
      <c r="G7" s="22">
        <v>21339662637</v>
      </c>
      <c r="H7" s="22">
        <v>21344772584</v>
      </c>
      <c r="I7" s="22">
        <v>19104082524</v>
      </c>
      <c r="J7" s="22">
        <v>15810432427</v>
      </c>
      <c r="K7" s="23">
        <v>12230119651</v>
      </c>
      <c r="L7" s="23">
        <f>'[1] المركز المالي'!C5</f>
        <v>20439352146</v>
      </c>
      <c r="M7" s="23">
        <f>'[1] المركز المالي'!D5</f>
        <v>14823999768</v>
      </c>
      <c r="N7" s="24">
        <v>15398082985</v>
      </c>
      <c r="O7" s="24">
        <v>6046280891</v>
      </c>
      <c r="P7" s="24">
        <v>7535973009</v>
      </c>
      <c r="Q7" s="24">
        <v>4485421922</v>
      </c>
      <c r="R7" s="24">
        <v>4231865242</v>
      </c>
      <c r="S7" s="24">
        <v>1261472923</v>
      </c>
      <c r="T7" s="20" t="s">
        <v>8</v>
      </c>
    </row>
    <row r="8" spans="1:20">
      <c r="A8" s="20" t="s">
        <v>9</v>
      </c>
      <c r="B8" s="21">
        <v>688250539500</v>
      </c>
      <c r="C8" s="21">
        <v>175811742333</v>
      </c>
      <c r="D8" s="22">
        <v>145045136587</v>
      </c>
      <c r="E8" s="22">
        <v>61533739610</v>
      </c>
      <c r="F8" s="22">
        <v>22749672791</v>
      </c>
      <c r="G8" s="22">
        <v>24742081558</v>
      </c>
      <c r="H8" s="22">
        <v>24782593525</v>
      </c>
      <c r="I8" s="22">
        <v>27397812112</v>
      </c>
      <c r="J8" s="22">
        <v>23725627725</v>
      </c>
      <c r="K8" s="23">
        <v>37447152458</v>
      </c>
      <c r="L8" s="23">
        <f>'[1] المركز المالي'!C6</f>
        <v>14815718124</v>
      </c>
      <c r="M8" s="23">
        <f>'[1] المركز المالي'!D6</f>
        <v>11360687014</v>
      </c>
      <c r="N8" s="24">
        <v>5738964712</v>
      </c>
      <c r="O8" s="24">
        <v>7018503915</v>
      </c>
      <c r="P8" s="24">
        <v>3372517046</v>
      </c>
      <c r="Q8" s="24">
        <v>3653223757</v>
      </c>
      <c r="R8" s="24">
        <v>5853715221</v>
      </c>
      <c r="S8" s="24">
        <v>5351394882</v>
      </c>
      <c r="T8" s="20" t="s">
        <v>10</v>
      </c>
    </row>
    <row r="9" spans="1:20" ht="19.5" customHeight="1">
      <c r="A9" s="20" t="s">
        <v>11</v>
      </c>
      <c r="B9" s="21">
        <v>0</v>
      </c>
      <c r="C9" s="21">
        <v>0</v>
      </c>
      <c r="D9" s="24">
        <v>0</v>
      </c>
      <c r="E9" s="24">
        <v>13871871532</v>
      </c>
      <c r="F9" s="24">
        <v>5010667286</v>
      </c>
      <c r="G9" s="24">
        <v>5026838950</v>
      </c>
      <c r="H9" s="24">
        <v>5232000000</v>
      </c>
      <c r="I9" s="24" t="s">
        <v>12</v>
      </c>
      <c r="J9" s="24">
        <v>14603673666</v>
      </c>
      <c r="K9" s="24" t="s">
        <v>12</v>
      </c>
      <c r="L9" s="24" t="s">
        <v>12</v>
      </c>
      <c r="M9" s="23">
        <f>'[1] المركز المالي'!D7</f>
        <v>2038885000</v>
      </c>
      <c r="N9" s="24" t="s">
        <v>12</v>
      </c>
      <c r="O9" s="24">
        <v>900658874</v>
      </c>
      <c r="P9" s="24">
        <v>4705789641</v>
      </c>
      <c r="Q9" s="24">
        <v>3904890840</v>
      </c>
      <c r="R9" s="24">
        <v>1962716044</v>
      </c>
      <c r="S9" s="24">
        <v>547903527</v>
      </c>
      <c r="T9" s="25" t="s">
        <v>13</v>
      </c>
    </row>
    <row r="10" spans="1:20" ht="19.5" customHeight="1">
      <c r="A10" s="20" t="s">
        <v>14</v>
      </c>
      <c r="B10" s="21">
        <v>116036808293</v>
      </c>
      <c r="C10" s="21">
        <v>45056171468</v>
      </c>
      <c r="D10" s="22">
        <v>36257821256</v>
      </c>
      <c r="E10" s="22">
        <v>30227881800</v>
      </c>
      <c r="F10" s="22">
        <v>32567351334</v>
      </c>
      <c r="G10" s="22">
        <v>25241907117</v>
      </c>
      <c r="H10" s="22">
        <v>23989947107</v>
      </c>
      <c r="I10" s="22">
        <v>14914156793</v>
      </c>
      <c r="J10" s="22">
        <v>12315800062</v>
      </c>
      <c r="K10" s="23">
        <v>16524017960</v>
      </c>
      <c r="L10" s="23">
        <f>'[1] المركز المالي'!C8</f>
        <v>12373586408</v>
      </c>
      <c r="M10" s="23">
        <f>'[1] المركز المالي'!D8</f>
        <v>11807063877</v>
      </c>
      <c r="N10" s="24">
        <v>17049511988</v>
      </c>
      <c r="O10" s="24">
        <v>23828142739</v>
      </c>
      <c r="P10" s="24">
        <v>22389618764</v>
      </c>
      <c r="Q10" s="24">
        <v>16285005596</v>
      </c>
      <c r="R10" s="24">
        <v>10561181599</v>
      </c>
      <c r="S10" s="24">
        <v>6592228305</v>
      </c>
      <c r="T10" s="25" t="s">
        <v>15</v>
      </c>
    </row>
    <row r="11" spans="1:20" ht="18.75" customHeight="1">
      <c r="A11" s="26" t="s">
        <v>16</v>
      </c>
      <c r="B11" s="27">
        <v>0</v>
      </c>
      <c r="C11" s="27">
        <v>0</v>
      </c>
      <c r="D11" s="24">
        <v>0</v>
      </c>
      <c r="E11" s="24">
        <v>0</v>
      </c>
      <c r="F11" s="24">
        <v>0</v>
      </c>
      <c r="G11" s="24">
        <v>0</v>
      </c>
      <c r="H11" s="24" t="s">
        <v>12</v>
      </c>
      <c r="I11" s="24" t="s">
        <v>12</v>
      </c>
      <c r="J11" s="24" t="s">
        <v>12</v>
      </c>
      <c r="K11" s="24" t="s">
        <v>12</v>
      </c>
      <c r="L11" s="24" t="s">
        <v>12</v>
      </c>
      <c r="M11" s="24" t="s">
        <v>12</v>
      </c>
      <c r="N11" s="24">
        <v>978186428</v>
      </c>
      <c r="O11" s="24">
        <v>5333163637</v>
      </c>
      <c r="P11" s="24">
        <v>1298494833</v>
      </c>
      <c r="Q11" s="24">
        <v>2499698770</v>
      </c>
      <c r="R11" s="24">
        <v>2047466818</v>
      </c>
      <c r="S11" s="24">
        <v>500000000</v>
      </c>
      <c r="T11" s="28" t="s">
        <v>17</v>
      </c>
    </row>
    <row r="12" spans="1:20">
      <c r="A12" s="20" t="s">
        <v>18</v>
      </c>
      <c r="B12" s="21">
        <v>0</v>
      </c>
      <c r="C12" s="21">
        <v>0</v>
      </c>
      <c r="D12" s="24">
        <v>0</v>
      </c>
      <c r="E12" s="24">
        <v>0</v>
      </c>
      <c r="F12" s="24">
        <v>0</v>
      </c>
      <c r="G12" s="24">
        <v>0</v>
      </c>
      <c r="H12" s="24" t="s">
        <v>12</v>
      </c>
      <c r="I12" s="24" t="s">
        <v>12</v>
      </c>
      <c r="J12" s="24" t="s">
        <v>12</v>
      </c>
      <c r="K12" s="23">
        <v>1685926368</v>
      </c>
      <c r="L12" s="23">
        <v>2016618520</v>
      </c>
      <c r="M12" s="23">
        <f>'[1] المركز المالي'!D9</f>
        <v>2249440320</v>
      </c>
      <c r="N12" s="24">
        <v>1235482020</v>
      </c>
      <c r="O12" s="24">
        <v>1097047150</v>
      </c>
      <c r="P12" s="24">
        <v>1208972216</v>
      </c>
      <c r="Q12" s="24">
        <v>62500000</v>
      </c>
      <c r="R12" s="24">
        <v>62500000</v>
      </c>
      <c r="S12" s="24">
        <v>1715024188</v>
      </c>
      <c r="T12" s="25" t="s">
        <v>19</v>
      </c>
    </row>
    <row r="13" spans="1:20" s="32" customFormat="1">
      <c r="A13" s="29" t="s">
        <v>20</v>
      </c>
      <c r="B13" s="30">
        <v>0</v>
      </c>
      <c r="C13" s="30">
        <v>0</v>
      </c>
      <c r="D13" s="31">
        <v>0</v>
      </c>
      <c r="E13" s="31">
        <v>0</v>
      </c>
      <c r="F13" s="31">
        <v>1589739383</v>
      </c>
      <c r="G13" s="31">
        <v>0</v>
      </c>
      <c r="H13" s="31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8" t="s">
        <v>21</v>
      </c>
    </row>
    <row r="14" spans="1:20" s="32" customFormat="1">
      <c r="A14" s="29" t="s">
        <v>22</v>
      </c>
      <c r="B14" s="30">
        <v>1400947861</v>
      </c>
      <c r="C14" s="30">
        <v>658045774</v>
      </c>
      <c r="D14" s="33">
        <v>585626669</v>
      </c>
      <c r="E14" s="33">
        <v>463849957</v>
      </c>
      <c r="F14" s="33">
        <v>401785748</v>
      </c>
      <c r="G14" s="33">
        <v>390568863</v>
      </c>
      <c r="H14" s="33">
        <v>390568863</v>
      </c>
      <c r="I14" s="33">
        <v>395592731</v>
      </c>
      <c r="J14" s="33">
        <v>391796971</v>
      </c>
      <c r="K14" s="34">
        <v>375539463</v>
      </c>
      <c r="L14" s="34">
        <f>'[1] المركز المالي'!C10</f>
        <v>368937530</v>
      </c>
      <c r="M14" s="34">
        <f>'[1] المركز المالي'!D10</f>
        <v>359476946</v>
      </c>
      <c r="N14" s="31">
        <v>350465455</v>
      </c>
      <c r="O14" s="31" t="s">
        <v>12</v>
      </c>
      <c r="P14" s="31" t="s">
        <v>12</v>
      </c>
      <c r="Q14" s="31" t="s">
        <v>12</v>
      </c>
      <c r="R14" s="31" t="s">
        <v>12</v>
      </c>
      <c r="S14" s="31" t="s">
        <v>12</v>
      </c>
      <c r="T14" s="28" t="s">
        <v>23</v>
      </c>
    </row>
    <row r="15" spans="1:20" s="32" customFormat="1">
      <c r="A15" s="29" t="s">
        <v>24</v>
      </c>
      <c r="B15" s="30">
        <v>254623100</v>
      </c>
      <c r="C15" s="30">
        <v>254623100</v>
      </c>
      <c r="D15" s="33">
        <v>254623100</v>
      </c>
      <c r="E15" s="33"/>
      <c r="F15" s="33"/>
      <c r="G15" s="33"/>
      <c r="H15" s="33"/>
      <c r="I15" s="33"/>
      <c r="J15" s="33"/>
      <c r="K15" s="34"/>
      <c r="L15" s="34"/>
      <c r="M15" s="34"/>
      <c r="N15" s="31"/>
      <c r="O15" s="31"/>
      <c r="P15" s="31"/>
      <c r="Q15" s="31"/>
      <c r="R15" s="31"/>
      <c r="S15" s="31"/>
      <c r="T15" s="28"/>
    </row>
    <row r="16" spans="1:20" s="32" customFormat="1">
      <c r="A16" s="29" t="s">
        <v>25</v>
      </c>
      <c r="B16" s="30">
        <v>15654110378</v>
      </c>
      <c r="C16" s="30">
        <v>7603317361</v>
      </c>
      <c r="D16" s="33">
        <v>5851417595</v>
      </c>
      <c r="E16" s="33">
        <v>3500112998</v>
      </c>
      <c r="F16" s="33">
        <v>1474727600</v>
      </c>
      <c r="G16" s="33">
        <v>1214250722</v>
      </c>
      <c r="H16" s="33">
        <v>1276350786</v>
      </c>
      <c r="I16" s="33">
        <v>1263114220</v>
      </c>
      <c r="J16" s="33">
        <v>1186212268</v>
      </c>
      <c r="K16" s="34">
        <v>1077485503</v>
      </c>
      <c r="L16" s="34">
        <f>'[1] المركز المالي'!C11</f>
        <v>973847165</v>
      </c>
      <c r="M16" s="34">
        <f>'[1] المركز المالي'!D11</f>
        <v>990490164</v>
      </c>
      <c r="N16" s="31">
        <v>1091980913</v>
      </c>
      <c r="O16" s="31">
        <v>1209855162</v>
      </c>
      <c r="P16" s="31">
        <v>1267053059</v>
      </c>
      <c r="Q16" s="31">
        <v>1300518862</v>
      </c>
      <c r="R16" s="31">
        <v>1204307121</v>
      </c>
      <c r="S16" s="31">
        <v>1010293232</v>
      </c>
      <c r="T16" s="28" t="s">
        <v>26</v>
      </c>
    </row>
    <row r="17" spans="1:20" s="32" customFormat="1">
      <c r="A17" s="29" t="s">
        <v>27</v>
      </c>
      <c r="B17" s="30">
        <v>2141280948</v>
      </c>
      <c r="C17" s="30">
        <v>1939134465</v>
      </c>
      <c r="D17" s="33">
        <v>1837891163</v>
      </c>
      <c r="E17" s="33">
        <v>86520288</v>
      </c>
      <c r="F17" s="33">
        <v>9087552</v>
      </c>
      <c r="G17" s="33">
        <v>2573106</v>
      </c>
      <c r="H17" s="33">
        <v>8735586</v>
      </c>
      <c r="I17" s="33">
        <v>2376720</v>
      </c>
      <c r="J17" s="33">
        <v>4159955</v>
      </c>
      <c r="K17" s="34">
        <v>6865903</v>
      </c>
      <c r="L17" s="34">
        <f>'[1] المركز المالي'!C12</f>
        <v>10206219</v>
      </c>
      <c r="M17" s="34">
        <f>'[1] المركز المالي'!D12</f>
        <v>4898442</v>
      </c>
      <c r="N17" s="31">
        <v>6995410</v>
      </c>
      <c r="O17" s="31">
        <v>5866884</v>
      </c>
      <c r="P17" s="31">
        <v>7472649</v>
      </c>
      <c r="Q17" s="31">
        <v>7017155</v>
      </c>
      <c r="R17" s="31">
        <v>9117999</v>
      </c>
      <c r="S17" s="31">
        <v>8611863</v>
      </c>
      <c r="T17" s="28" t="s">
        <v>28</v>
      </c>
    </row>
    <row r="18" spans="1:20" s="32" customFormat="1">
      <c r="A18" s="29" t="s">
        <v>29</v>
      </c>
      <c r="B18" s="30">
        <v>3356790287</v>
      </c>
      <c r="C18" s="30">
        <v>1467261171</v>
      </c>
      <c r="D18" s="33">
        <v>941138349</v>
      </c>
      <c r="E18" s="33">
        <v>3301455391</v>
      </c>
      <c r="F18" s="33">
        <v>1680693121</v>
      </c>
      <c r="G18" s="33">
        <v>1213689380</v>
      </c>
      <c r="H18" s="33">
        <v>1145426836</v>
      </c>
      <c r="I18" s="33">
        <v>774089573</v>
      </c>
      <c r="J18" s="33">
        <v>545460411</v>
      </c>
      <c r="K18" s="34">
        <v>538838379</v>
      </c>
      <c r="L18" s="34">
        <f>'[1] المركز المالي'!C14</f>
        <v>597647677</v>
      </c>
      <c r="M18" s="34">
        <f>'[1] المركز المالي'!D14</f>
        <v>396724402</v>
      </c>
      <c r="N18" s="31">
        <v>350261513</v>
      </c>
      <c r="O18" s="31">
        <v>355006870</v>
      </c>
      <c r="P18" s="31">
        <v>403398080</v>
      </c>
      <c r="Q18" s="31">
        <v>318268878</v>
      </c>
      <c r="R18" s="31">
        <v>224468801</v>
      </c>
      <c r="S18" s="31">
        <v>124027406</v>
      </c>
      <c r="T18" s="28" t="s">
        <v>30</v>
      </c>
    </row>
    <row r="19" spans="1:20" s="32" customFormat="1" ht="17.25" customHeight="1">
      <c r="A19" s="29" t="s">
        <v>31</v>
      </c>
      <c r="B19" s="30">
        <v>0</v>
      </c>
      <c r="C19" s="30">
        <v>0</v>
      </c>
      <c r="D19" s="24">
        <v>0</v>
      </c>
      <c r="E19" s="24">
        <v>0</v>
      </c>
      <c r="F19" s="31">
        <v>0</v>
      </c>
      <c r="G19" s="33">
        <v>166637259</v>
      </c>
      <c r="H19" s="33">
        <v>166637259</v>
      </c>
      <c r="I19" s="33" t="s">
        <v>12</v>
      </c>
      <c r="J19" s="33">
        <v>1007511590</v>
      </c>
      <c r="K19" s="34">
        <v>875562854</v>
      </c>
      <c r="L19" s="34">
        <f>'[1] المركز المالي'!C13</f>
        <v>995106979</v>
      </c>
      <c r="M19" s="34">
        <f>'[1] المركز المالي'!D13</f>
        <v>1367690263</v>
      </c>
      <c r="N19" s="31">
        <v>492547969</v>
      </c>
      <c r="O19" s="31" t="s">
        <v>12</v>
      </c>
      <c r="P19" s="31" t="s">
        <v>12</v>
      </c>
      <c r="Q19" s="31" t="s">
        <v>12</v>
      </c>
      <c r="R19" s="31" t="s">
        <v>12</v>
      </c>
      <c r="S19" s="31" t="s">
        <v>12</v>
      </c>
      <c r="T19" s="28" t="s">
        <v>32</v>
      </c>
    </row>
    <row r="20" spans="1:20" s="32" customFormat="1" ht="17.25" customHeight="1">
      <c r="A20" s="29" t="s">
        <v>33</v>
      </c>
      <c r="B20" s="30">
        <v>2164523410</v>
      </c>
      <c r="C20" s="30">
        <v>758090477</v>
      </c>
      <c r="D20" s="33">
        <v>926712347</v>
      </c>
      <c r="E20" s="33">
        <v>678223966</v>
      </c>
      <c r="F20" s="33">
        <v>455271858</v>
      </c>
      <c r="G20" s="31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8" t="s">
        <v>34</v>
      </c>
    </row>
    <row r="21" spans="1:20" ht="27" customHeight="1">
      <c r="A21" s="20" t="s">
        <v>35</v>
      </c>
      <c r="B21" s="21">
        <v>101365240422</v>
      </c>
      <c r="C21" s="21">
        <v>24493270335</v>
      </c>
      <c r="D21" s="35">
        <v>20443139304</v>
      </c>
      <c r="E21" s="35">
        <v>10329889652</v>
      </c>
      <c r="F21" s="35">
        <v>3727290357</v>
      </c>
      <c r="G21" s="35">
        <v>3727290357</v>
      </c>
      <c r="H21" s="35">
        <v>3727290357</v>
      </c>
      <c r="I21" s="35">
        <v>3727290357</v>
      </c>
      <c r="J21" s="35">
        <v>4382960675</v>
      </c>
      <c r="K21" s="35">
        <v>2927329089</v>
      </c>
      <c r="L21" s="35">
        <f>'[1] المركز المالي'!C15</f>
        <v>1810604093</v>
      </c>
      <c r="M21" s="35">
        <f>'[1] المركز المالي'!D15</f>
        <v>1372175396</v>
      </c>
      <c r="N21" s="35">
        <v>839860958</v>
      </c>
      <c r="O21" s="35">
        <v>659562356</v>
      </c>
      <c r="P21" s="35">
        <v>387430938</v>
      </c>
      <c r="Q21" s="35">
        <v>183240179</v>
      </c>
      <c r="R21" s="35">
        <v>184734686</v>
      </c>
      <c r="S21" s="35">
        <v>188364202</v>
      </c>
      <c r="T21" s="25" t="s">
        <v>36</v>
      </c>
    </row>
    <row r="22" spans="1:20">
      <c r="A22" s="36" t="s">
        <v>37</v>
      </c>
      <c r="B22" s="37">
        <f t="shared" ref="B22:S22" si="0">SUM(B7:B21)</f>
        <v>1274229557865</v>
      </c>
      <c r="C22" s="37">
        <f t="shared" si="0"/>
        <v>352761514046</v>
      </c>
      <c r="D22" s="37">
        <f t="shared" si="0"/>
        <v>307221692700</v>
      </c>
      <c r="E22" s="37">
        <f t="shared" si="0"/>
        <v>182966088932</v>
      </c>
      <c r="F22" s="37">
        <f t="shared" si="0"/>
        <v>91189997247</v>
      </c>
      <c r="G22" s="37">
        <f t="shared" si="0"/>
        <v>83065499949</v>
      </c>
      <c r="H22" s="37">
        <f t="shared" si="0"/>
        <v>82064322903</v>
      </c>
      <c r="I22" s="37">
        <f t="shared" si="0"/>
        <v>67578515030</v>
      </c>
      <c r="J22" s="37">
        <f t="shared" si="0"/>
        <v>73973635750</v>
      </c>
      <c r="K22" s="37">
        <f t="shared" si="0"/>
        <v>73688837628</v>
      </c>
      <c r="L22" s="37">
        <f t="shared" si="0"/>
        <v>54401624861</v>
      </c>
      <c r="M22" s="37">
        <f t="shared" si="0"/>
        <v>46771531592</v>
      </c>
      <c r="N22" s="37">
        <f t="shared" si="0"/>
        <v>43532340351</v>
      </c>
      <c r="O22" s="37">
        <f t="shared" si="0"/>
        <v>46454088478</v>
      </c>
      <c r="P22" s="37">
        <f t="shared" si="0"/>
        <v>42576720235</v>
      </c>
      <c r="Q22" s="37">
        <f t="shared" si="0"/>
        <v>32699785959</v>
      </c>
      <c r="R22" s="37">
        <f t="shared" si="0"/>
        <v>26342073531</v>
      </c>
      <c r="S22" s="37">
        <f t="shared" si="0"/>
        <v>17299320528</v>
      </c>
      <c r="T22" s="38" t="s">
        <v>38</v>
      </c>
    </row>
    <row r="23" spans="1:20">
      <c r="A23" s="20"/>
      <c r="B23" s="21"/>
      <c r="C23" s="21"/>
      <c r="D23" s="20"/>
      <c r="E23" s="20"/>
      <c r="F23" s="20"/>
      <c r="G23" s="20"/>
      <c r="H23" s="20"/>
      <c r="I23" s="20"/>
      <c r="J23" s="39"/>
      <c r="K23" s="20"/>
      <c r="L23" s="23"/>
      <c r="M23" s="23"/>
      <c r="N23" s="20"/>
      <c r="O23" s="24"/>
      <c r="P23" s="24"/>
      <c r="Q23" s="24"/>
      <c r="R23" s="24"/>
      <c r="S23" s="24"/>
      <c r="T23" s="24"/>
    </row>
    <row r="24" spans="1:20">
      <c r="A24" s="40" t="s">
        <v>39</v>
      </c>
      <c r="B24" s="41"/>
      <c r="C24" s="41"/>
      <c r="D24" s="40"/>
      <c r="E24" s="40"/>
      <c r="F24" s="40"/>
      <c r="G24" s="40"/>
      <c r="H24" s="40"/>
      <c r="I24" s="40"/>
      <c r="J24" s="42"/>
      <c r="K24" s="23"/>
      <c r="L24" s="23"/>
      <c r="M24" s="23"/>
      <c r="N24" s="40"/>
      <c r="O24" s="24"/>
      <c r="P24" s="24"/>
      <c r="Q24" s="24"/>
      <c r="R24" s="24"/>
      <c r="S24" s="24"/>
      <c r="T24" s="40" t="s">
        <v>40</v>
      </c>
    </row>
    <row r="25" spans="1:20">
      <c r="A25" s="40" t="s">
        <v>41</v>
      </c>
      <c r="B25" s="41"/>
      <c r="C25" s="41"/>
      <c r="D25" s="40"/>
      <c r="E25" s="40"/>
      <c r="F25" s="40"/>
      <c r="G25" s="40"/>
      <c r="H25" s="40"/>
      <c r="I25" s="40"/>
      <c r="J25" s="42"/>
      <c r="K25" s="40"/>
      <c r="L25" s="23"/>
      <c r="M25" s="23"/>
      <c r="N25" s="40"/>
      <c r="O25" s="24"/>
      <c r="P25" s="24"/>
      <c r="Q25" s="24"/>
      <c r="R25" s="24"/>
      <c r="S25" s="24"/>
      <c r="T25" s="40" t="s">
        <v>42</v>
      </c>
    </row>
    <row r="26" spans="1:20">
      <c r="A26" s="20" t="s">
        <v>43</v>
      </c>
      <c r="B26" s="21">
        <v>9457941147</v>
      </c>
      <c r="C26" s="21">
        <v>1650755717</v>
      </c>
      <c r="D26" s="22">
        <v>1516280422</v>
      </c>
      <c r="E26" s="22">
        <v>829041586</v>
      </c>
      <c r="F26" s="22">
        <v>469799665</v>
      </c>
      <c r="G26" s="22">
        <v>556090453</v>
      </c>
      <c r="H26" s="22">
        <v>556090453</v>
      </c>
      <c r="I26" s="22">
        <v>857490047</v>
      </c>
      <c r="J26" s="22">
        <v>5624139263</v>
      </c>
      <c r="K26" s="23">
        <v>22077970207</v>
      </c>
      <c r="L26" s="23">
        <f>'[1] المركز المالي'!C21</f>
        <v>2291311870</v>
      </c>
      <c r="M26" s="23">
        <f>'[1] المركز المالي'!D21</f>
        <v>5277606170</v>
      </c>
      <c r="N26" s="24">
        <v>2295997256</v>
      </c>
      <c r="O26" s="24">
        <v>1510678482</v>
      </c>
      <c r="P26" s="24">
        <v>2603548657</v>
      </c>
      <c r="Q26" s="24">
        <v>2339780330</v>
      </c>
      <c r="R26" s="24">
        <v>2925447608</v>
      </c>
      <c r="S26" s="24">
        <v>1368637210</v>
      </c>
      <c r="T26" s="43" t="s">
        <v>44</v>
      </c>
    </row>
    <row r="27" spans="1:20">
      <c r="A27" s="20" t="s">
        <v>45</v>
      </c>
      <c r="B27" s="21">
        <v>391030183936</v>
      </c>
      <c r="C27" s="21">
        <v>155222417191</v>
      </c>
      <c r="D27" s="22">
        <v>136925474682</v>
      </c>
      <c r="E27" s="22">
        <v>99687573858</v>
      </c>
      <c r="F27" s="22">
        <v>55372032537</v>
      </c>
      <c r="G27" s="22">
        <v>54788535650</v>
      </c>
      <c r="H27" s="22">
        <v>54788535650</v>
      </c>
      <c r="I27" s="22">
        <v>42218076944</v>
      </c>
      <c r="J27" s="22">
        <v>36230074833</v>
      </c>
      <c r="K27" s="23">
        <v>31147913886</v>
      </c>
      <c r="L27" s="23">
        <f>'[1] المركز المالي'!C22</f>
        <v>41285879234</v>
      </c>
      <c r="M27" s="23">
        <f>'[1] المركز المالي'!D22</f>
        <v>29170176355</v>
      </c>
      <c r="N27" s="24">
        <v>25797695643</v>
      </c>
      <c r="O27" s="24">
        <v>35636351804</v>
      </c>
      <c r="P27" s="24">
        <v>33611647347</v>
      </c>
      <c r="Q27" s="24">
        <v>26533002344</v>
      </c>
      <c r="R27" s="24">
        <v>20454588239</v>
      </c>
      <c r="S27" s="24">
        <v>13302076497</v>
      </c>
      <c r="T27" s="43" t="s">
        <v>46</v>
      </c>
    </row>
    <row r="28" spans="1:20">
      <c r="A28" s="20" t="s">
        <v>47</v>
      </c>
      <c r="B28" s="21">
        <v>13153750192</v>
      </c>
      <c r="C28" s="21">
        <v>3451844749</v>
      </c>
      <c r="D28" s="22">
        <v>5085100996</v>
      </c>
      <c r="E28" s="22">
        <v>1627337905</v>
      </c>
      <c r="F28" s="22">
        <v>5184340354</v>
      </c>
      <c r="G28" s="22">
        <v>1416092803</v>
      </c>
      <c r="H28" s="22">
        <v>1416092803</v>
      </c>
      <c r="I28" s="22">
        <v>487358781</v>
      </c>
      <c r="J28" s="22">
        <v>1498587329</v>
      </c>
      <c r="K28" s="23">
        <v>1401740116</v>
      </c>
      <c r="L28" s="23">
        <f>'[1] المركز المالي'!C23</f>
        <v>1538998905</v>
      </c>
      <c r="M28" s="23">
        <f>'[1] المركز المالي'!D23</f>
        <v>1113831777</v>
      </c>
      <c r="N28" s="24">
        <v>1028035375</v>
      </c>
      <c r="O28" s="24">
        <v>2011733162</v>
      </c>
      <c r="P28" s="24">
        <v>1217283629</v>
      </c>
      <c r="Q28" s="24">
        <v>1004316843</v>
      </c>
      <c r="R28" s="24">
        <v>392855582</v>
      </c>
      <c r="S28" s="24">
        <v>444468862</v>
      </c>
      <c r="T28" s="43" t="s">
        <v>48</v>
      </c>
    </row>
    <row r="29" spans="1:20">
      <c r="A29" s="20" t="s">
        <v>49</v>
      </c>
      <c r="B29" s="21">
        <v>0</v>
      </c>
      <c r="C29" s="21">
        <v>0</v>
      </c>
      <c r="D29" s="24">
        <v>0</v>
      </c>
      <c r="E29" s="24" t="s">
        <v>12</v>
      </c>
      <c r="F29" s="22">
        <v>83268761</v>
      </c>
      <c r="G29" s="22" t="s">
        <v>12</v>
      </c>
      <c r="H29" s="22" t="s">
        <v>12</v>
      </c>
      <c r="I29" s="22" t="s">
        <v>12</v>
      </c>
      <c r="J29" s="22" t="s">
        <v>12</v>
      </c>
      <c r="K29" s="22" t="s">
        <v>12</v>
      </c>
      <c r="L29" s="22" t="s">
        <v>12</v>
      </c>
      <c r="M29" s="22" t="s">
        <v>12</v>
      </c>
      <c r="N29" s="24" t="s">
        <v>12</v>
      </c>
      <c r="O29" s="24">
        <v>46397239</v>
      </c>
      <c r="P29" s="24">
        <v>91884221</v>
      </c>
      <c r="Q29" s="24">
        <v>87170000</v>
      </c>
      <c r="R29" s="24">
        <v>93538705</v>
      </c>
      <c r="S29" s="24">
        <v>23059446</v>
      </c>
      <c r="T29" s="43" t="s">
        <v>50</v>
      </c>
    </row>
    <row r="30" spans="1:20">
      <c r="A30" s="20" t="s">
        <v>51</v>
      </c>
      <c r="B30" s="21">
        <v>41009909549</v>
      </c>
      <c r="C30" s="21">
        <v>10398361274</v>
      </c>
      <c r="D30" s="22">
        <v>9182741508</v>
      </c>
      <c r="E30" s="22">
        <v>4997457840</v>
      </c>
      <c r="F30" s="22">
        <v>1656536008</v>
      </c>
      <c r="G30" s="22">
        <v>205127783</v>
      </c>
      <c r="H30" s="22">
        <v>71013741</v>
      </c>
      <c r="I30" s="22">
        <v>40679240</v>
      </c>
      <c r="J30" s="22">
        <v>8257511971</v>
      </c>
      <c r="K30" s="23">
        <v>3354004297</v>
      </c>
      <c r="L30" s="23">
        <f>'[1] المركز المالي'!C24</f>
        <v>107550729</v>
      </c>
      <c r="M30" s="23">
        <f>'[1] المركز المالي'!D24</f>
        <v>615251779</v>
      </c>
      <c r="N30" s="24">
        <v>348852821</v>
      </c>
      <c r="O30" s="24">
        <v>3962557</v>
      </c>
      <c r="P30" s="24">
        <v>24361811</v>
      </c>
      <c r="Q30" s="24">
        <v>1294481</v>
      </c>
      <c r="R30" s="24">
        <v>2479139</v>
      </c>
      <c r="S30" s="24" t="s">
        <v>12</v>
      </c>
      <c r="T30" s="43" t="s">
        <v>52</v>
      </c>
    </row>
    <row r="31" spans="1:20" s="32" customFormat="1">
      <c r="A31" s="29" t="s">
        <v>53</v>
      </c>
      <c r="B31" s="30">
        <v>304199295</v>
      </c>
      <c r="C31" s="30">
        <v>319285711</v>
      </c>
      <c r="D31" s="33">
        <v>418620990</v>
      </c>
      <c r="E31" s="33">
        <v>95153435</v>
      </c>
      <c r="F31" s="33">
        <v>361841740</v>
      </c>
      <c r="G31" s="33" t="s">
        <v>12</v>
      </c>
      <c r="H31" s="24" t="s">
        <v>12</v>
      </c>
      <c r="I31" s="24" t="s">
        <v>12</v>
      </c>
      <c r="J31" s="24" t="s">
        <v>12</v>
      </c>
      <c r="K31" s="24" t="s">
        <v>12</v>
      </c>
      <c r="L31" s="24" t="s">
        <v>12</v>
      </c>
      <c r="M31" s="24" t="s">
        <v>12</v>
      </c>
      <c r="N31" s="24" t="s">
        <v>12</v>
      </c>
      <c r="O31" s="24" t="s">
        <v>12</v>
      </c>
      <c r="P31" s="24" t="s">
        <v>12</v>
      </c>
      <c r="Q31" s="24" t="s">
        <v>12</v>
      </c>
      <c r="R31" s="24" t="s">
        <v>12</v>
      </c>
      <c r="S31" s="24" t="s">
        <v>12</v>
      </c>
      <c r="T31" s="44" t="s">
        <v>54</v>
      </c>
    </row>
    <row r="32" spans="1:20" ht="18.75">
      <c r="A32" s="20" t="s">
        <v>55</v>
      </c>
      <c r="B32" s="21">
        <v>46100683762</v>
      </c>
      <c r="C32" s="21">
        <v>7273593527</v>
      </c>
      <c r="D32" s="35">
        <v>4867446950</v>
      </c>
      <c r="E32" s="35">
        <v>3192360153</v>
      </c>
      <c r="F32" s="35">
        <v>2558657902</v>
      </c>
      <c r="G32" s="35">
        <v>1658074538</v>
      </c>
      <c r="H32" s="35">
        <v>1658074538</v>
      </c>
      <c r="I32" s="35">
        <v>1635522834</v>
      </c>
      <c r="J32" s="35">
        <v>988500197</v>
      </c>
      <c r="K32" s="35">
        <v>1238875905</v>
      </c>
      <c r="L32" s="35">
        <f>'[1] المركز المالي'!C25</f>
        <v>1203201553</v>
      </c>
      <c r="M32" s="35">
        <f>'[1] المركز المالي'!D25</f>
        <v>3659410995</v>
      </c>
      <c r="N32" s="35">
        <v>7601325176</v>
      </c>
      <c r="O32" s="35">
        <v>685706125</v>
      </c>
      <c r="P32" s="35">
        <v>639431985</v>
      </c>
      <c r="Q32" s="35">
        <v>432597921</v>
      </c>
      <c r="R32" s="35">
        <v>351439321</v>
      </c>
      <c r="S32" s="35">
        <v>248905135</v>
      </c>
      <c r="T32" s="43" t="s">
        <v>56</v>
      </c>
    </row>
    <row r="33" spans="1:22">
      <c r="A33" s="36" t="s">
        <v>57</v>
      </c>
      <c r="B33" s="37">
        <f t="shared" ref="B33:S33" si="1">SUM(B26:B32)</f>
        <v>501056667881</v>
      </c>
      <c r="C33" s="37">
        <f t="shared" si="1"/>
        <v>178316258169</v>
      </c>
      <c r="D33" s="37">
        <f t="shared" si="1"/>
        <v>157995665548</v>
      </c>
      <c r="E33" s="37">
        <f t="shared" si="1"/>
        <v>110428924777</v>
      </c>
      <c r="F33" s="37">
        <f t="shared" si="1"/>
        <v>65686476967</v>
      </c>
      <c r="G33" s="37">
        <f t="shared" si="1"/>
        <v>58623921227</v>
      </c>
      <c r="H33" s="37">
        <f t="shared" si="1"/>
        <v>58489807185</v>
      </c>
      <c r="I33" s="37">
        <f t="shared" si="1"/>
        <v>45239127846</v>
      </c>
      <c r="J33" s="37">
        <f t="shared" si="1"/>
        <v>52598813593</v>
      </c>
      <c r="K33" s="37">
        <f t="shared" si="1"/>
        <v>59220504411</v>
      </c>
      <c r="L33" s="37">
        <f t="shared" si="1"/>
        <v>46426942291</v>
      </c>
      <c r="M33" s="37">
        <f t="shared" si="1"/>
        <v>39836277076</v>
      </c>
      <c r="N33" s="37">
        <f t="shared" si="1"/>
        <v>37071906271</v>
      </c>
      <c r="O33" s="37">
        <f t="shared" si="1"/>
        <v>39894829369</v>
      </c>
      <c r="P33" s="37">
        <f t="shared" si="1"/>
        <v>38188157650</v>
      </c>
      <c r="Q33" s="37">
        <f t="shared" si="1"/>
        <v>30398161919</v>
      </c>
      <c r="R33" s="37">
        <f t="shared" si="1"/>
        <v>24220348594</v>
      </c>
      <c r="S33" s="37">
        <f t="shared" si="1"/>
        <v>15387147150</v>
      </c>
      <c r="T33" s="38" t="s">
        <v>58</v>
      </c>
    </row>
    <row r="34" spans="1:22">
      <c r="A34" s="20"/>
      <c r="B34" s="21"/>
      <c r="C34" s="21"/>
      <c r="D34" s="20"/>
      <c r="E34" s="20"/>
      <c r="F34" s="20"/>
      <c r="G34" s="20"/>
      <c r="H34" s="20"/>
      <c r="I34" s="20"/>
      <c r="J34" s="39"/>
      <c r="K34" s="20"/>
      <c r="L34" s="23"/>
      <c r="M34" s="23"/>
      <c r="N34" s="20"/>
      <c r="O34" s="24"/>
      <c r="P34" s="24"/>
      <c r="Q34" s="24"/>
      <c r="R34" s="24"/>
      <c r="S34" s="24"/>
      <c r="T34" s="24"/>
    </row>
    <row r="35" spans="1:22">
      <c r="A35" s="40" t="s">
        <v>59</v>
      </c>
      <c r="B35" s="41"/>
      <c r="C35" s="41"/>
      <c r="D35" s="40"/>
      <c r="E35" s="40"/>
      <c r="F35" s="40"/>
      <c r="G35" s="40"/>
      <c r="H35" s="40"/>
      <c r="I35" s="40"/>
      <c r="J35" s="42"/>
      <c r="K35" s="40"/>
      <c r="L35" s="23"/>
      <c r="M35" s="23"/>
      <c r="N35" s="40"/>
      <c r="O35" s="24"/>
      <c r="P35" s="24"/>
      <c r="Q35" s="24"/>
      <c r="R35" s="24"/>
      <c r="S35" s="24"/>
      <c r="T35" s="40" t="s">
        <v>60</v>
      </c>
    </row>
    <row r="36" spans="1:22">
      <c r="A36" s="20" t="s">
        <v>61</v>
      </c>
      <c r="B36" s="23">
        <v>6120000000</v>
      </c>
      <c r="C36" s="23">
        <v>6120000000</v>
      </c>
      <c r="D36" s="23">
        <v>6120000000</v>
      </c>
      <c r="E36" s="23">
        <v>6120000000</v>
      </c>
      <c r="F36" s="23">
        <v>6120000000</v>
      </c>
      <c r="G36" s="23">
        <v>6120000000</v>
      </c>
      <c r="H36" s="23">
        <v>6120000000</v>
      </c>
      <c r="I36" s="23">
        <v>6120000000</v>
      </c>
      <c r="J36" s="23">
        <v>6120000000</v>
      </c>
      <c r="K36" s="23">
        <v>6120000000</v>
      </c>
      <c r="L36" s="23">
        <f>'[1] المركز المالي'!C30</f>
        <v>6120000000</v>
      </c>
      <c r="M36" s="23">
        <f>'[1] المركز المالي'!D30</f>
        <v>6120000000</v>
      </c>
      <c r="N36" s="24">
        <v>6120000000</v>
      </c>
      <c r="O36" s="24">
        <v>6120000000</v>
      </c>
      <c r="P36" s="24">
        <v>4000000000</v>
      </c>
      <c r="Q36" s="24">
        <v>2000000000</v>
      </c>
      <c r="R36" s="24">
        <v>2000000000</v>
      </c>
      <c r="S36" s="24">
        <v>2000000000</v>
      </c>
      <c r="T36" s="43" t="s">
        <v>62</v>
      </c>
    </row>
    <row r="37" spans="1:22">
      <c r="A37" s="20" t="s">
        <v>63</v>
      </c>
      <c r="B37" s="23">
        <v>989397965</v>
      </c>
      <c r="C37" s="23">
        <v>989397965</v>
      </c>
      <c r="D37" s="23">
        <v>989397965</v>
      </c>
      <c r="E37" s="23">
        <v>989397965</v>
      </c>
      <c r="F37" s="23">
        <v>989397965</v>
      </c>
      <c r="G37" s="23">
        <v>848935537</v>
      </c>
      <c r="H37" s="23">
        <v>848935537</v>
      </c>
      <c r="I37" s="23">
        <v>742272027</v>
      </c>
      <c r="J37" s="23">
        <v>93013352</v>
      </c>
      <c r="K37" s="23">
        <v>93013352</v>
      </c>
      <c r="L37" s="23">
        <f>'[1] المركز المالي'!C31</f>
        <v>93013352</v>
      </c>
      <c r="M37" s="23">
        <f>'[1] المركز المالي'!D31</f>
        <v>93013352</v>
      </c>
      <c r="N37" s="24">
        <v>93013352</v>
      </c>
      <c r="O37" s="24">
        <v>93013352</v>
      </c>
      <c r="P37" s="24">
        <v>93013352</v>
      </c>
      <c r="Q37" s="24">
        <v>64903351</v>
      </c>
      <c r="R37" s="24">
        <v>37011043</v>
      </c>
      <c r="S37" s="24">
        <v>4367401</v>
      </c>
      <c r="T37" s="25" t="s">
        <v>64</v>
      </c>
    </row>
    <row r="38" spans="1:22">
      <c r="A38" s="20" t="s">
        <v>65</v>
      </c>
      <c r="B38" s="24">
        <v>899397965</v>
      </c>
      <c r="C38" s="24">
        <v>899397965</v>
      </c>
      <c r="D38" s="24">
        <v>899397965</v>
      </c>
      <c r="E38" s="24">
        <v>899397965</v>
      </c>
      <c r="F38" s="24">
        <v>899397965</v>
      </c>
      <c r="G38" s="24">
        <v>758935537</v>
      </c>
      <c r="H38" s="24">
        <v>758935537</v>
      </c>
      <c r="I38" s="24">
        <v>652272027</v>
      </c>
      <c r="J38" s="24">
        <v>3013352</v>
      </c>
      <c r="K38" s="24">
        <v>3013352</v>
      </c>
      <c r="L38" s="24">
        <f>'[1] المركز المالي'!C32</f>
        <v>3013352</v>
      </c>
      <c r="M38" s="24">
        <f>'[1] المركز المالي'!D32</f>
        <v>3013352</v>
      </c>
      <c r="N38" s="24">
        <v>3013352</v>
      </c>
      <c r="O38" s="24">
        <v>3013352</v>
      </c>
      <c r="P38" s="24">
        <v>93013352</v>
      </c>
      <c r="Q38" s="24">
        <v>64903351</v>
      </c>
      <c r="R38" s="24">
        <v>37011043</v>
      </c>
      <c r="S38" s="24">
        <v>4367401</v>
      </c>
      <c r="T38" s="43" t="s">
        <v>66</v>
      </c>
    </row>
    <row r="39" spans="1:22" s="32" customFormat="1">
      <c r="A39" s="29" t="s">
        <v>67</v>
      </c>
      <c r="B39" s="30">
        <v>0</v>
      </c>
      <c r="C39" s="30">
        <v>0</v>
      </c>
      <c r="D39" s="24">
        <v>0</v>
      </c>
      <c r="E39" s="24" t="s">
        <v>12</v>
      </c>
      <c r="F39" s="31">
        <v>0</v>
      </c>
      <c r="G39" s="31">
        <v>0</v>
      </c>
      <c r="H39" s="31">
        <v>221208000</v>
      </c>
      <c r="I39" s="31">
        <v>221208000</v>
      </c>
      <c r="J39" s="31">
        <v>221208000</v>
      </c>
      <c r="K39" s="31">
        <v>221208000</v>
      </c>
      <c r="L39" s="31">
        <f>'[1] المركز المالي'!C33</f>
        <v>221208000</v>
      </c>
      <c r="M39" s="31">
        <f>'[1] المركز المالي'!D33</f>
        <v>221208000</v>
      </c>
      <c r="N39" s="31">
        <v>221208000</v>
      </c>
      <c r="O39" s="31">
        <v>221208000</v>
      </c>
      <c r="P39" s="31">
        <v>147461067</v>
      </c>
      <c r="Q39" s="31" t="s">
        <v>12</v>
      </c>
      <c r="R39" s="31" t="s">
        <v>12</v>
      </c>
      <c r="S39" s="31" t="s">
        <v>12</v>
      </c>
      <c r="T39" s="28" t="s">
        <v>68</v>
      </c>
    </row>
    <row r="40" spans="1:22" s="32" customFormat="1">
      <c r="A40" s="29" t="s">
        <v>69</v>
      </c>
      <c r="B40" s="30">
        <v>0</v>
      </c>
      <c r="C40" s="30">
        <v>0</v>
      </c>
      <c r="D40" s="24">
        <v>0</v>
      </c>
      <c r="E40" s="24" t="s">
        <v>12</v>
      </c>
      <c r="F40" s="31">
        <v>0</v>
      </c>
      <c r="G40" s="31">
        <v>0</v>
      </c>
      <c r="H40" s="31" t="s">
        <v>12</v>
      </c>
      <c r="I40" s="31" t="s">
        <v>12</v>
      </c>
      <c r="J40" s="31" t="s">
        <v>12</v>
      </c>
      <c r="K40" s="31">
        <v>2758911</v>
      </c>
      <c r="L40" s="31">
        <v>37931058</v>
      </c>
      <c r="M40" s="31">
        <f>'[1] المركز المالي'!D34</f>
        <v>98821002</v>
      </c>
      <c r="N40" s="31">
        <v>76603631</v>
      </c>
      <c r="O40" s="31">
        <v>18116690</v>
      </c>
      <c r="P40" s="31">
        <v>16712606</v>
      </c>
      <c r="Q40" s="31">
        <v>897443</v>
      </c>
      <c r="R40" s="31">
        <v>-2193642</v>
      </c>
      <c r="S40" s="31">
        <v>-15142645</v>
      </c>
      <c r="T40" s="28" t="s">
        <v>70</v>
      </c>
    </row>
    <row r="41" spans="1:22" s="45" customFormat="1">
      <c r="A41" s="20" t="s">
        <v>71</v>
      </c>
      <c r="B41" s="21">
        <v>-29913270696</v>
      </c>
      <c r="C41" s="21">
        <v>-19994754167</v>
      </c>
      <c r="D41" s="24">
        <v>-13144635739</v>
      </c>
      <c r="E41" s="24">
        <v>-9761288870</v>
      </c>
      <c r="F41" s="24">
        <v>-4519084188</v>
      </c>
      <c r="G41" s="24">
        <v>-5300100890</v>
      </c>
      <c r="H41" s="24">
        <v>-6388371894</v>
      </c>
      <c r="I41" s="24">
        <v>-7402748714</v>
      </c>
      <c r="J41" s="24">
        <v>-12051357701</v>
      </c>
      <c r="K41" s="24">
        <v>-8423698197</v>
      </c>
      <c r="L41" s="24">
        <f>'[1] المركز المالي'!C35</f>
        <v>-7014373569</v>
      </c>
      <c r="M41" s="24">
        <f>'[1] المركز المالي'!D35</f>
        <v>-4996833510</v>
      </c>
      <c r="N41" s="24">
        <v>-1796282026</v>
      </c>
      <c r="O41" s="24">
        <v>-371715848</v>
      </c>
      <c r="P41" s="24">
        <v>164052826</v>
      </c>
      <c r="Q41" s="24">
        <v>338518104</v>
      </c>
      <c r="R41" s="24">
        <v>202549636</v>
      </c>
      <c r="S41" s="24">
        <v>34939204</v>
      </c>
      <c r="T41" s="25" t="s">
        <v>72</v>
      </c>
      <c r="V41" s="5"/>
    </row>
    <row r="42" spans="1:22" ht="18.75">
      <c r="A42" s="20" t="s">
        <v>73</v>
      </c>
      <c r="B42" s="21">
        <v>795077364750</v>
      </c>
      <c r="C42" s="21">
        <v>186431214114</v>
      </c>
      <c r="D42" s="35">
        <v>154361866961</v>
      </c>
      <c r="E42" s="35">
        <v>74289657095</v>
      </c>
      <c r="F42" s="35">
        <v>22013808538</v>
      </c>
      <c r="G42" s="35">
        <v>22013808538</v>
      </c>
      <c r="H42" s="35">
        <v>22013808538</v>
      </c>
      <c r="I42" s="35">
        <v>22006383844</v>
      </c>
      <c r="J42" s="35">
        <v>26988945154</v>
      </c>
      <c r="K42" s="35">
        <v>16452037799</v>
      </c>
      <c r="L42" s="35">
        <f>'[1] المركز المالي'!C36</f>
        <v>8513890377</v>
      </c>
      <c r="M42" s="35">
        <f>'[1] المركز المالي'!D36</f>
        <v>5396032320</v>
      </c>
      <c r="N42" s="35">
        <v>1742877771</v>
      </c>
      <c r="O42" s="35">
        <v>475623563</v>
      </c>
      <c r="P42" s="35">
        <v>-125690618</v>
      </c>
      <c r="Q42" s="35">
        <v>-167598209</v>
      </c>
      <c r="R42" s="35">
        <v>-152653143</v>
      </c>
      <c r="S42" s="35">
        <v>-116357983</v>
      </c>
      <c r="T42" s="25" t="s">
        <v>74</v>
      </c>
    </row>
    <row r="43" spans="1:22">
      <c r="A43" s="36" t="s">
        <v>75</v>
      </c>
      <c r="B43" s="37">
        <f t="shared" ref="B43:S43" si="2">SUM(B36:B42)</f>
        <v>773172889984</v>
      </c>
      <c r="C43" s="37">
        <f t="shared" si="2"/>
        <v>174445255877</v>
      </c>
      <c r="D43" s="37">
        <f t="shared" si="2"/>
        <v>149226027152</v>
      </c>
      <c r="E43" s="37">
        <f t="shared" si="2"/>
        <v>72537164155</v>
      </c>
      <c r="F43" s="37">
        <f t="shared" si="2"/>
        <v>25503520280</v>
      </c>
      <c r="G43" s="37">
        <f t="shared" si="2"/>
        <v>24441578722</v>
      </c>
      <c r="H43" s="37">
        <f t="shared" si="2"/>
        <v>23574515718</v>
      </c>
      <c r="I43" s="37">
        <f t="shared" si="2"/>
        <v>22339387184</v>
      </c>
      <c r="J43" s="37">
        <f t="shared" si="2"/>
        <v>21374822157</v>
      </c>
      <c r="K43" s="37">
        <f t="shared" si="2"/>
        <v>14468333217</v>
      </c>
      <c r="L43" s="37">
        <f t="shared" si="2"/>
        <v>7974682570</v>
      </c>
      <c r="M43" s="37">
        <f t="shared" si="2"/>
        <v>6935254516</v>
      </c>
      <c r="N43" s="37">
        <f t="shared" si="2"/>
        <v>6460434080</v>
      </c>
      <c r="O43" s="37">
        <f t="shared" si="2"/>
        <v>6559259109</v>
      </c>
      <c r="P43" s="37">
        <f t="shared" si="2"/>
        <v>4388562585</v>
      </c>
      <c r="Q43" s="37">
        <f t="shared" si="2"/>
        <v>2301624040</v>
      </c>
      <c r="R43" s="37">
        <f t="shared" si="2"/>
        <v>2121724937</v>
      </c>
      <c r="S43" s="37">
        <f t="shared" si="2"/>
        <v>1912173378</v>
      </c>
      <c r="T43" s="38" t="s">
        <v>76</v>
      </c>
    </row>
    <row r="44" spans="1:22">
      <c r="A44" s="45"/>
      <c r="B44" s="46"/>
      <c r="C44" s="46"/>
      <c r="D44" s="45"/>
      <c r="E44" s="45"/>
      <c r="F44" s="45"/>
      <c r="G44" s="45"/>
      <c r="H44" s="45"/>
      <c r="I44" s="45"/>
      <c r="J44" s="47"/>
      <c r="K44" s="45"/>
      <c r="L44" s="23"/>
      <c r="M44" s="23"/>
      <c r="N44" s="45"/>
      <c r="O44" s="24"/>
      <c r="P44" s="24"/>
      <c r="Q44" s="24"/>
      <c r="R44" s="24"/>
      <c r="S44" s="24"/>
      <c r="T44" s="24"/>
    </row>
    <row r="45" spans="1:22">
      <c r="A45" s="36" t="s">
        <v>77</v>
      </c>
      <c r="B45" s="37">
        <f t="shared" ref="B45:E45" si="3">SUM(B43,B33)</f>
        <v>1274229557865</v>
      </c>
      <c r="C45" s="37">
        <f t="shared" si="3"/>
        <v>352761514046</v>
      </c>
      <c r="D45" s="37">
        <f t="shared" si="3"/>
        <v>307221692700</v>
      </c>
      <c r="E45" s="37">
        <f t="shared" si="3"/>
        <v>182966088932</v>
      </c>
      <c r="F45" s="37">
        <f>SUM(F43,F33)</f>
        <v>91189997247</v>
      </c>
      <c r="G45" s="37">
        <f t="shared" ref="G45:M45" si="4">SUM(G43,G33)</f>
        <v>83065499949</v>
      </c>
      <c r="H45" s="37">
        <f t="shared" si="4"/>
        <v>82064322903</v>
      </c>
      <c r="I45" s="37">
        <f t="shared" si="4"/>
        <v>67578515030</v>
      </c>
      <c r="J45" s="37">
        <f t="shared" si="4"/>
        <v>73973635750</v>
      </c>
      <c r="K45" s="37">
        <f t="shared" si="4"/>
        <v>73688837628</v>
      </c>
      <c r="L45" s="37">
        <f t="shared" si="4"/>
        <v>54401624861</v>
      </c>
      <c r="M45" s="37">
        <f t="shared" si="4"/>
        <v>46771531592</v>
      </c>
      <c r="N45" s="37">
        <f t="shared" ref="N45:S45" si="5">SUM(N33,N43)</f>
        <v>43532340351</v>
      </c>
      <c r="O45" s="37">
        <f t="shared" si="5"/>
        <v>46454088478</v>
      </c>
      <c r="P45" s="37">
        <f t="shared" si="5"/>
        <v>42576720235</v>
      </c>
      <c r="Q45" s="37">
        <f t="shared" si="5"/>
        <v>32699785959</v>
      </c>
      <c r="R45" s="37">
        <f t="shared" si="5"/>
        <v>26342073531</v>
      </c>
      <c r="S45" s="37">
        <f t="shared" si="5"/>
        <v>17299320528</v>
      </c>
      <c r="T45" s="38" t="s">
        <v>78</v>
      </c>
    </row>
    <row r="47" spans="1:22"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0"/>
    </row>
  </sheetData>
  <mergeCells count="1">
    <mergeCell ref="E4:G4"/>
  </mergeCells>
  <pageMargins left="0.4" right="0.51" top="0.7480314960629921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المركز المالي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2024-06-25T10:58:39Z</dcterms:created>
  <dcterms:modified xsi:type="dcterms:W3CDTF">2024-06-25T10:59:19Z</dcterms:modified>
</cp:coreProperties>
</file>