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تدفقات نقدية" sheetId="1" r:id="rId1"/>
  </sheets>
  <calcPr calcId="144525"/>
</workbook>
</file>

<file path=xl/calcChain.xml><?xml version="1.0" encoding="utf-8"?>
<calcChain xmlns="http://schemas.openxmlformats.org/spreadsheetml/2006/main">
  <c r="Q10" i="1" l="1"/>
  <c r="Q12" i="1" s="1"/>
  <c r="N10" i="1"/>
  <c r="N12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E10" i="1"/>
  <c r="E12" i="1" s="1"/>
  <c r="D10" i="1"/>
  <c r="D12" i="1" s="1"/>
  <c r="C11" i="1" s="1"/>
  <c r="C10" i="1"/>
  <c r="C12" i="1" s="1"/>
  <c r="B10" i="1"/>
  <c r="B12" i="1" s="1"/>
  <c r="P7" i="1"/>
  <c r="O7" i="1"/>
  <c r="P6" i="1"/>
  <c r="P10" i="1" s="1"/>
  <c r="P12" i="1" s="1"/>
  <c r="O6" i="1"/>
  <c r="O10" i="1" s="1"/>
  <c r="O12" i="1" s="1"/>
</calcChain>
</file>

<file path=xl/sharedStrings.xml><?xml version="1.0" encoding="utf-8"?>
<sst xmlns="http://schemas.openxmlformats.org/spreadsheetml/2006/main" count="21" uniqueCount="20">
  <si>
    <t>بنك سورية الدولي الإسلامي</t>
  </si>
  <si>
    <t>قائمة التدفقات النقدية</t>
  </si>
  <si>
    <t>Statement of Cash Flows</t>
  </si>
  <si>
    <t>بعد تطبيق المعيار رقم 9</t>
  </si>
  <si>
    <t>البيـــــان</t>
  </si>
  <si>
    <t>من3 نيسان وحتى نهاية 2007</t>
  </si>
  <si>
    <t>صافي التدفقات النقدية الناتجة من (المستخدمة في) الأنشطة التشغيلية</t>
  </si>
  <si>
    <t>Net cash Flow from (Used in) Operating Activities</t>
  </si>
  <si>
    <t xml:space="preserve">صافي التدفقات النقدية المستخدمة في الأنشطة الاستثمارية </t>
  </si>
  <si>
    <t>Net cash Flow from (Used in) Investing Activities</t>
  </si>
  <si>
    <t>صافي التدفقات النقدية الناتجة من (المستخدمة في) الأنشطة التمويلية</t>
  </si>
  <si>
    <t>Net cash Flow from (Used in) Financing Activities</t>
  </si>
  <si>
    <t>تأثير تغيرات أسعار الصرف غير المحققة</t>
  </si>
  <si>
    <t xml:space="preserve">The effect of changes in unrealized exchange rates </t>
  </si>
  <si>
    <t>صافي الزيادة في النقد وما في حكمه</t>
  </si>
  <si>
    <t>Net Increase in Cash and Cash Equivalents</t>
  </si>
  <si>
    <t>النقد وما في حكمه في 1 كانون الثاني</t>
  </si>
  <si>
    <t>Cash Balance (Beginning)</t>
  </si>
  <si>
    <t>النقد وما في حكمه في 31 كانون الأول</t>
  </si>
  <si>
    <t>Cash Balance (Ending)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</si>
</sst>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* #,##0.00_-;\-* #,##0.00_-;_-* &quot;-&quot;??_-;_-@_-"/>
    <numFmt numFmtId="167" formatCode="_-* #,##0.00_-;_-* #,##0.00\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FF0000"/>
      <name val="Arabic Transparent"/>
      <charset val="178"/>
    </font>
    <font>
      <b/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sz val="14"/>
      <color theme="1"/>
      <name val="Arabic Transparent"/>
      <charset val="178"/>
    </font>
    <font>
      <b/>
      <sz val="13"/>
      <color theme="0"/>
      <name val="Arabic Transparent"/>
      <charset val="178"/>
    </font>
    <font>
      <sz val="13"/>
      <color theme="1"/>
      <name val="Arabic Transparent"/>
      <charset val="178"/>
    </font>
    <font>
      <sz val="12"/>
      <color rgb="FF222222"/>
      <name val="Arial"/>
      <family val="2"/>
    </font>
    <font>
      <u val="singleAccounting"/>
      <sz val="13"/>
      <color theme="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</cellStyleXfs>
  <cellXfs count="30">
    <xf numFmtId="0" fontId="0" fillId="0" borderId="0" xfId="0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4" borderId="2" xfId="0" applyNumberFormat="1" applyFont="1" applyFill="1" applyBorder="1" applyAlignment="1">
      <alignment horizontal="right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6" fillId="4" borderId="0" xfId="0" applyNumberFormat="1" applyFont="1" applyFill="1" applyBorder="1" applyAlignment="1">
      <alignment horizontal="left" vertical="center" wrapText="1"/>
    </xf>
    <xf numFmtId="0" fontId="7" fillId="0" borderId="3" xfId="0" applyFont="1" applyBorder="1"/>
    <xf numFmtId="164" fontId="7" fillId="0" borderId="3" xfId="1" applyNumberFormat="1" applyFont="1" applyBorder="1"/>
    <xf numFmtId="41" fontId="7" fillId="0" borderId="3" xfId="2" applyNumberFormat="1" applyFont="1" applyFill="1" applyBorder="1" applyAlignment="1"/>
    <xf numFmtId="41" fontId="7" fillId="0" borderId="3" xfId="2" applyNumberFormat="1" applyFont="1" applyFill="1" applyBorder="1" applyAlignment="1">
      <alignment horizontal="right"/>
    </xf>
    <xf numFmtId="37" fontId="7" fillId="0" borderId="3" xfId="0" applyNumberFormat="1" applyFont="1" applyBorder="1"/>
    <xf numFmtId="41" fontId="7" fillId="5" borderId="3" xfId="2" applyNumberFormat="1" applyFont="1" applyFill="1" applyBorder="1" applyAlignment="1"/>
    <xf numFmtId="0" fontId="8" fillId="0" borderId="3" xfId="0" applyFont="1" applyBorder="1" applyAlignment="1"/>
    <xf numFmtId="0" fontId="8" fillId="0" borderId="3" xfId="0" applyFont="1" applyBorder="1"/>
    <xf numFmtId="0" fontId="7" fillId="5" borderId="3" xfId="0" applyFont="1" applyFill="1" applyBorder="1"/>
    <xf numFmtId="41" fontId="9" fillId="0" borderId="3" xfId="2" applyNumberFormat="1" applyFont="1" applyFill="1" applyBorder="1" applyAlignment="1"/>
    <xf numFmtId="0" fontId="6" fillId="4" borderId="3" xfId="0" applyFont="1" applyFill="1" applyBorder="1"/>
    <xf numFmtId="37" fontId="6" fillId="4" borderId="3" xfId="2" applyNumberFormat="1" applyFont="1" applyFill="1" applyBorder="1"/>
    <xf numFmtId="41" fontId="6" fillId="4" borderId="3" xfId="2" applyNumberFormat="1" applyFont="1" applyFill="1" applyBorder="1"/>
    <xf numFmtId="41" fontId="6" fillId="4" borderId="3" xfId="2" applyNumberFormat="1" applyFont="1" applyFill="1" applyBorder="1" applyAlignment="1"/>
    <xf numFmtId="41" fontId="6" fillId="4" borderId="4" xfId="2" applyNumberFormat="1" applyFont="1" applyFill="1" applyBorder="1" applyAlignment="1"/>
    <xf numFmtId="37" fontId="0" fillId="0" borderId="0" xfId="0" applyNumberFormat="1"/>
    <xf numFmtId="41" fontId="0" fillId="0" borderId="0" xfId="0" applyNumberFormat="1"/>
  </cellXfs>
  <cellStyles count="44">
    <cellStyle name="Comma" xfId="1" builtinId="3"/>
    <cellStyle name="Comma [0]" xfId="2" builtinId="6"/>
    <cellStyle name="Comma 2" xfId="3"/>
    <cellStyle name="Comma 2 10" xfId="4"/>
    <cellStyle name="Comma 2 11" xfId="5"/>
    <cellStyle name="Comma 2 12" xfId="6"/>
    <cellStyle name="Comma 2 13" xfId="7"/>
    <cellStyle name="Comma 2 14" xfId="8"/>
    <cellStyle name="Comma 2 15" xfId="9"/>
    <cellStyle name="Comma 2 16" xfId="10"/>
    <cellStyle name="Comma 2 17" xfId="11"/>
    <cellStyle name="Comma 2 18" xfId="12"/>
    <cellStyle name="Comma 2 19" xfId="13"/>
    <cellStyle name="Comma 2 2" xfId="14"/>
    <cellStyle name="Comma 2 2 2" xfId="15"/>
    <cellStyle name="Comma 2 20" xfId="16"/>
    <cellStyle name="Comma 2 21" xfId="17"/>
    <cellStyle name="Comma 2 22" xfId="18"/>
    <cellStyle name="Comma 2 23" xfId="19"/>
    <cellStyle name="Comma 2 24" xfId="20"/>
    <cellStyle name="Comma 2 25" xfId="21"/>
    <cellStyle name="Comma 2 26" xfId="22"/>
    <cellStyle name="Comma 2 27" xfId="23"/>
    <cellStyle name="Comma 2 28" xfId="24"/>
    <cellStyle name="Comma 2 29" xfId="25"/>
    <cellStyle name="Comma 2 3" xfId="26"/>
    <cellStyle name="Comma 2 30" xfId="27"/>
    <cellStyle name="Comma 2 31" xfId="28"/>
    <cellStyle name="Comma 2 32" xfId="29"/>
    <cellStyle name="Comma 2 33" xfId="30"/>
    <cellStyle name="Comma 2 34" xfId="31"/>
    <cellStyle name="Comma 2 4" xfId="32"/>
    <cellStyle name="Comma 2 5" xfId="33"/>
    <cellStyle name="Comma 2 6" xfId="34"/>
    <cellStyle name="Comma 2 7" xfId="35"/>
    <cellStyle name="Comma 2 8" xfId="36"/>
    <cellStyle name="Comma 2 9" xfId="37"/>
    <cellStyle name="Normal" xfId="0" builtinId="0"/>
    <cellStyle name="Normal 2" xfId="38"/>
    <cellStyle name="Normal 3" xfId="39"/>
    <cellStyle name="Normal 4" xfId="40"/>
    <cellStyle name="Normal 5" xfId="41"/>
    <cellStyle name="Normal 6" xfId="42"/>
    <cellStyle name="Normal 7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"/>
  <sheetViews>
    <sheetView rightToLeft="1" tabSelected="1" workbookViewId="0">
      <selection activeCell="A23" sqref="A23"/>
    </sheetView>
  </sheetViews>
  <sheetFormatPr defaultRowHeight="15"/>
  <cols>
    <col min="1" max="1" width="55.42578125" bestFit="1" customWidth="1"/>
    <col min="2" max="3" width="30.28515625" customWidth="1"/>
    <col min="4" max="6" width="21" customWidth="1"/>
    <col min="7" max="7" width="21" hidden="1" customWidth="1"/>
    <col min="8" max="8" width="20.140625" style="9" hidden="1" customWidth="1"/>
    <col min="9" max="9" width="20" hidden="1" customWidth="1"/>
    <col min="10" max="10" width="20.85546875" hidden="1" customWidth="1"/>
    <col min="11" max="12" width="19.5703125" hidden="1" customWidth="1"/>
    <col min="13" max="13" width="20.42578125" hidden="1" customWidth="1"/>
    <col min="14" max="15" width="19.5703125" hidden="1" customWidth="1"/>
    <col min="16" max="16" width="20.42578125" hidden="1" customWidth="1"/>
    <col min="17" max="17" width="21.42578125" hidden="1" customWidth="1"/>
    <col min="18" max="18" width="53.140625" bestFit="1" customWidth="1"/>
  </cols>
  <sheetData>
    <row r="2" spans="1:18" ht="16.5">
      <c r="A2" s="1" t="s">
        <v>0</v>
      </c>
      <c r="B2" s="1"/>
      <c r="C2" s="1"/>
      <c r="D2" s="2"/>
      <c r="E2" s="2"/>
      <c r="F2" s="2"/>
      <c r="G2" s="2"/>
      <c r="H2" s="3"/>
      <c r="I2" s="2"/>
      <c r="J2" s="2"/>
      <c r="K2" s="2"/>
      <c r="L2" s="2"/>
    </row>
    <row r="3" spans="1:18" ht="18">
      <c r="A3" s="4" t="s">
        <v>1</v>
      </c>
      <c r="B3" s="4"/>
      <c r="C3" s="4"/>
      <c r="D3" s="4"/>
      <c r="E3" s="4"/>
      <c r="F3" s="4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6" t="s">
        <v>2</v>
      </c>
    </row>
    <row r="4" spans="1:18" ht="18">
      <c r="B4" s="7"/>
      <c r="C4" s="8" t="s">
        <v>3</v>
      </c>
      <c r="D4" s="8"/>
      <c r="E4" s="8"/>
    </row>
    <row r="5" spans="1:18" ht="37.5" customHeight="1">
      <c r="A5" s="10" t="s">
        <v>4</v>
      </c>
      <c r="B5" s="11">
        <v>2023</v>
      </c>
      <c r="C5" s="11">
        <v>2022</v>
      </c>
      <c r="D5" s="11">
        <v>2021</v>
      </c>
      <c r="E5" s="11">
        <v>2020</v>
      </c>
      <c r="F5" s="11">
        <v>2019</v>
      </c>
      <c r="G5" s="11">
        <v>2017</v>
      </c>
      <c r="H5" s="11">
        <v>2016</v>
      </c>
      <c r="I5" s="11">
        <v>2015</v>
      </c>
      <c r="J5" s="11">
        <v>2014</v>
      </c>
      <c r="K5" s="11">
        <v>2013</v>
      </c>
      <c r="L5" s="11">
        <v>2012</v>
      </c>
      <c r="M5" s="11">
        <v>2011</v>
      </c>
      <c r="N5" s="11">
        <v>2010</v>
      </c>
      <c r="O5" s="11">
        <v>2009</v>
      </c>
      <c r="P5" s="11">
        <v>2008</v>
      </c>
      <c r="Q5" s="11" t="s">
        <v>5</v>
      </c>
      <c r="R5" s="12" t="s">
        <v>2</v>
      </c>
    </row>
    <row r="6" spans="1:18" ht="16.5">
      <c r="A6" s="13" t="s">
        <v>6</v>
      </c>
      <c r="B6" s="14">
        <v>2036305002439</v>
      </c>
      <c r="C6" s="14">
        <v>89352213722</v>
      </c>
      <c r="D6" s="14">
        <v>-45879795981</v>
      </c>
      <c r="E6" s="14">
        <v>-57443863769</v>
      </c>
      <c r="F6" s="14">
        <v>2522227738</v>
      </c>
      <c r="G6" s="14">
        <v>-28038778904</v>
      </c>
      <c r="H6" s="15">
        <v>-4920968234</v>
      </c>
      <c r="I6" s="15">
        <v>-2649135307</v>
      </c>
      <c r="J6" s="14">
        <v>833422333</v>
      </c>
      <c r="K6" s="16">
        <v>2351354925</v>
      </c>
      <c r="L6" s="14">
        <v>6716864833</v>
      </c>
      <c r="M6" s="17">
        <v>15836326842</v>
      </c>
      <c r="N6" s="18">
        <v>-9352464100</v>
      </c>
      <c r="O6" s="15">
        <f>-3166555438</f>
        <v>-3166555438</v>
      </c>
      <c r="P6" s="15">
        <f>-12334004625</f>
        <v>-12334004625</v>
      </c>
      <c r="Q6" s="15">
        <v>331991258</v>
      </c>
      <c r="R6" s="19" t="s">
        <v>7</v>
      </c>
    </row>
    <row r="7" spans="1:18" ht="16.5">
      <c r="A7" s="13" t="s">
        <v>8</v>
      </c>
      <c r="B7" s="14">
        <v>-48292219574</v>
      </c>
      <c r="C7" s="14">
        <v>-13508405466</v>
      </c>
      <c r="D7" s="14">
        <v>-27579660875</v>
      </c>
      <c r="E7" s="14">
        <v>-8170963794</v>
      </c>
      <c r="F7" s="14">
        <v>-2044224370</v>
      </c>
      <c r="G7" s="14">
        <v>-839212196</v>
      </c>
      <c r="H7" s="17">
        <v>-595215375</v>
      </c>
      <c r="I7" s="15">
        <v>-300430362</v>
      </c>
      <c r="J7" s="15">
        <v>-451194535.15000004</v>
      </c>
      <c r="K7" s="15">
        <v>-183772143</v>
      </c>
      <c r="L7" s="15">
        <v>-177384457</v>
      </c>
      <c r="M7" s="15">
        <v>-539818284</v>
      </c>
      <c r="N7" s="15">
        <v>-611847382</v>
      </c>
      <c r="O7" s="15">
        <f>-572610014</f>
        <v>-572610014</v>
      </c>
      <c r="P7" s="15">
        <f>-1015353789</f>
        <v>-1015353789</v>
      </c>
      <c r="Q7" s="15">
        <v>-1240444060</v>
      </c>
      <c r="R7" s="20" t="s">
        <v>9</v>
      </c>
    </row>
    <row r="8" spans="1:18" ht="16.5">
      <c r="A8" s="13" t="s">
        <v>10</v>
      </c>
      <c r="B8" s="14">
        <v>1777119207737</v>
      </c>
      <c r="C8" s="14">
        <v>66199003695</v>
      </c>
      <c r="D8" s="14">
        <v>609657182209</v>
      </c>
      <c r="E8" s="14">
        <v>262955454445</v>
      </c>
      <c r="F8" s="14">
        <v>64592858150</v>
      </c>
      <c r="G8" s="14">
        <v>63978423658</v>
      </c>
      <c r="H8" s="15">
        <v>30491878666</v>
      </c>
      <c r="I8" s="17">
        <v>19317733264</v>
      </c>
      <c r="J8" s="15">
        <v>-2774629466.2271996</v>
      </c>
      <c r="K8" s="17">
        <v>11775161718</v>
      </c>
      <c r="L8" s="15">
        <v>-5870436354</v>
      </c>
      <c r="M8" s="15">
        <v>-20081284457</v>
      </c>
      <c r="N8" s="15">
        <v>11465134405</v>
      </c>
      <c r="O8" s="15">
        <v>20542027776</v>
      </c>
      <c r="P8" s="15">
        <v>18389999207</v>
      </c>
      <c r="Q8" s="15">
        <v>8870224178</v>
      </c>
      <c r="R8" s="20" t="s">
        <v>11</v>
      </c>
    </row>
    <row r="9" spans="1:18" ht="18.75">
      <c r="A9" s="21" t="s">
        <v>12</v>
      </c>
      <c r="B9" s="14">
        <v>-355380112335</v>
      </c>
      <c r="C9" s="14">
        <v>-41337091917</v>
      </c>
      <c r="D9" s="14">
        <v>-44440387650</v>
      </c>
      <c r="E9" s="14">
        <v>-68224525658</v>
      </c>
      <c r="F9" s="14">
        <v>276463155</v>
      </c>
      <c r="G9" s="22">
        <v>9059886643</v>
      </c>
      <c r="H9" s="22">
        <v>-1264393096</v>
      </c>
      <c r="I9" s="22">
        <v>-970011499</v>
      </c>
      <c r="J9" s="22">
        <v>-449885427.5</v>
      </c>
      <c r="K9" s="22">
        <v>-340588891</v>
      </c>
      <c r="L9" s="22">
        <v>-151632052</v>
      </c>
      <c r="M9" s="22">
        <v>-43220437</v>
      </c>
      <c r="N9" s="22">
        <v>-5833355</v>
      </c>
      <c r="O9" s="22">
        <v>3409894</v>
      </c>
      <c r="P9" s="22">
        <v>0</v>
      </c>
      <c r="Q9" s="22">
        <v>0</v>
      </c>
      <c r="R9" s="20" t="s">
        <v>13</v>
      </c>
    </row>
    <row r="10" spans="1:18" ht="16.5">
      <c r="A10" s="23" t="s">
        <v>14</v>
      </c>
      <c r="B10" s="24">
        <f t="shared" ref="B10" si="0">SUM(B6:B9)</f>
        <v>3409751878267</v>
      </c>
      <c r="C10" s="24">
        <f t="shared" ref="C10:Q10" si="1">SUM(C6:C9)</f>
        <v>100705720034</v>
      </c>
      <c r="D10" s="24">
        <f t="shared" si="1"/>
        <v>491757337703</v>
      </c>
      <c r="E10" s="24">
        <f t="shared" si="1"/>
        <v>129116101224</v>
      </c>
      <c r="F10" s="24">
        <f t="shared" si="1"/>
        <v>65347324673</v>
      </c>
      <c r="G10" s="24">
        <f t="shared" si="1"/>
        <v>44160319201</v>
      </c>
      <c r="H10" s="24">
        <f t="shared" si="1"/>
        <v>23711301961</v>
      </c>
      <c r="I10" s="24">
        <f t="shared" si="1"/>
        <v>15398156096</v>
      </c>
      <c r="J10" s="24">
        <f t="shared" si="1"/>
        <v>-2842287095.8771996</v>
      </c>
      <c r="K10" s="24">
        <f t="shared" si="1"/>
        <v>13602155609</v>
      </c>
      <c r="L10" s="24">
        <f t="shared" si="1"/>
        <v>517411970</v>
      </c>
      <c r="M10" s="24">
        <f t="shared" si="1"/>
        <v>-4827996336</v>
      </c>
      <c r="N10" s="25">
        <f t="shared" si="1"/>
        <v>1494989568</v>
      </c>
      <c r="O10" s="25">
        <f t="shared" si="1"/>
        <v>16806272218</v>
      </c>
      <c r="P10" s="25">
        <f t="shared" si="1"/>
        <v>5040640793</v>
      </c>
      <c r="Q10" s="25">
        <f t="shared" si="1"/>
        <v>7961771376</v>
      </c>
      <c r="R10" s="26" t="s">
        <v>15</v>
      </c>
    </row>
    <row r="11" spans="1:18" ht="18.75">
      <c r="A11" s="13" t="s">
        <v>16</v>
      </c>
      <c r="B11" s="14">
        <v>917266896388</v>
      </c>
      <c r="C11" s="14">
        <f>D12</f>
        <v>816562344156</v>
      </c>
      <c r="D11" s="14">
        <v>324805006453</v>
      </c>
      <c r="E11" s="14">
        <v>195803420108</v>
      </c>
      <c r="F11" s="14">
        <v>130456095436</v>
      </c>
      <c r="G11" s="22">
        <v>76692030580</v>
      </c>
      <c r="H11" s="22">
        <v>52980728618</v>
      </c>
      <c r="I11" s="22">
        <v>37582572522</v>
      </c>
      <c r="J11" s="22">
        <v>40424859618</v>
      </c>
      <c r="K11" s="22">
        <v>26822704009</v>
      </c>
      <c r="L11" s="22">
        <v>26305292039</v>
      </c>
      <c r="M11" s="22">
        <v>31133288375</v>
      </c>
      <c r="N11" s="22">
        <v>29638298807</v>
      </c>
      <c r="O11" s="22">
        <v>12832026589</v>
      </c>
      <c r="P11" s="22">
        <v>7791385796</v>
      </c>
      <c r="Q11" s="22">
        <v>0</v>
      </c>
      <c r="R11" s="20" t="s">
        <v>17</v>
      </c>
    </row>
    <row r="12" spans="1:18" ht="16.5">
      <c r="A12" s="23" t="s">
        <v>18</v>
      </c>
      <c r="B12" s="24">
        <f t="shared" ref="B12:F12" si="2">SUM(B10:B11)</f>
        <v>4327018774655</v>
      </c>
      <c r="C12" s="24">
        <f t="shared" si="2"/>
        <v>917268064190</v>
      </c>
      <c r="D12" s="24">
        <f t="shared" si="2"/>
        <v>816562344156</v>
      </c>
      <c r="E12" s="24">
        <f t="shared" si="2"/>
        <v>324919521332</v>
      </c>
      <c r="F12" s="24">
        <f t="shared" si="2"/>
        <v>195803420109</v>
      </c>
      <c r="G12" s="24">
        <f>SUM(G10:G11)</f>
        <v>120852349781</v>
      </c>
      <c r="H12" s="24">
        <f>SUM(H10:H11)</f>
        <v>76692030579</v>
      </c>
      <c r="I12" s="24">
        <f>SUM(I10:I11)</f>
        <v>52980728618</v>
      </c>
      <c r="J12" s="24">
        <f>SUM(J10:J11)</f>
        <v>37582572522.122803</v>
      </c>
      <c r="K12" s="24">
        <f>SUM(K10:K11)-1</f>
        <v>40424859617</v>
      </c>
      <c r="L12" s="24">
        <f t="shared" ref="L12:Q12" si="3">SUM(L10:L11)</f>
        <v>26822704009</v>
      </c>
      <c r="M12" s="24">
        <f t="shared" si="3"/>
        <v>26305292039</v>
      </c>
      <c r="N12" s="25">
        <f t="shared" si="3"/>
        <v>31133288375</v>
      </c>
      <c r="O12" s="25">
        <f t="shared" si="3"/>
        <v>29638298807</v>
      </c>
      <c r="P12" s="25">
        <f t="shared" si="3"/>
        <v>12832026589</v>
      </c>
      <c r="Q12" s="25">
        <f t="shared" si="3"/>
        <v>7961771376</v>
      </c>
      <c r="R12" s="27" t="s">
        <v>19</v>
      </c>
    </row>
    <row r="13" spans="1:18">
      <c r="M13" s="28"/>
    </row>
    <row r="14" spans="1:18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</sheetData>
  <mergeCells count="1">
    <mergeCell ref="C4:E4"/>
  </mergeCells>
  <pageMargins left="0.26" right="0.23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تدفقات نقدية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2024-06-26T09:12:37Z</dcterms:created>
  <dcterms:modified xsi:type="dcterms:W3CDTF">2024-06-26T09:13:19Z</dcterms:modified>
</cp:coreProperties>
</file>